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n\Desktop\Poblacion_2016\"/>
    </mc:Choice>
  </mc:AlternateContent>
  <bookViews>
    <workbookView xWindow="480" yWindow="345" windowWidth="18555" windowHeight="7935" tabRatio="411"/>
  </bookViews>
  <sheets>
    <sheet name="EE.SS" sheetId="4" r:id="rId1"/>
    <sheet name="Hoja2" sheetId="2" r:id="rId2"/>
    <sheet name="Hoja3" sheetId="3" r:id="rId3"/>
  </sheets>
  <definedNames>
    <definedName name="_xlnm._FilterDatabase" localSheetId="0" hidden="1">EE.SS!$B$10:$N$66</definedName>
  </definedNames>
  <calcPr calcId="152511"/>
</workbook>
</file>

<file path=xl/calcChain.xml><?xml version="1.0" encoding="utf-8"?>
<calcChain xmlns="http://schemas.openxmlformats.org/spreadsheetml/2006/main">
  <c r="AQ62" i="4" l="1"/>
  <c r="AP62" i="4"/>
  <c r="AO62" i="4"/>
  <c r="AN62" i="4"/>
  <c r="AQ56" i="4"/>
  <c r="AP56" i="4"/>
  <c r="AO56" i="4"/>
  <c r="AN56" i="4"/>
  <c r="AQ47" i="4"/>
  <c r="AP47" i="4"/>
  <c r="AO47" i="4"/>
  <c r="AN47" i="4"/>
  <c r="AQ43" i="4"/>
  <c r="AP43" i="4"/>
  <c r="AO43" i="4"/>
  <c r="AN43" i="4"/>
  <c r="AQ38" i="4"/>
  <c r="AP38" i="4"/>
  <c r="AO38" i="4"/>
  <c r="AN38" i="4"/>
  <c r="AN37" i="4" s="1"/>
  <c r="AQ37" i="4"/>
  <c r="AP37" i="4"/>
  <c r="AO37" i="4"/>
  <c r="AQ32" i="4"/>
  <c r="AP32" i="4"/>
  <c r="AO32" i="4"/>
  <c r="AN32" i="4"/>
  <c r="AQ23" i="4"/>
  <c r="AP23" i="4"/>
  <c r="AO23" i="4"/>
  <c r="AN23" i="4"/>
  <c r="AQ19" i="4"/>
  <c r="AP19" i="4"/>
  <c r="AO19" i="4"/>
  <c r="AN19" i="4"/>
  <c r="AQ15" i="4"/>
  <c r="AP15" i="4"/>
  <c r="AO15" i="4"/>
  <c r="AN15" i="4"/>
  <c r="AQ10" i="4"/>
  <c r="AP10" i="4"/>
  <c r="AO10" i="4"/>
  <c r="AN10" i="4"/>
  <c r="AM62" i="4"/>
  <c r="AL62" i="4"/>
  <c r="AM56" i="4"/>
  <c r="AL56" i="4"/>
  <c r="AM54" i="4"/>
  <c r="AM52" i="4"/>
  <c r="AM47" i="4"/>
  <c r="AL47" i="4"/>
  <c r="AM43" i="4"/>
  <c r="AL43" i="4"/>
  <c r="AM38" i="4"/>
  <c r="AL38" i="4"/>
  <c r="AM32" i="4"/>
  <c r="AL32" i="4"/>
  <c r="AM30" i="4"/>
  <c r="AM23" i="4"/>
  <c r="AL23" i="4"/>
  <c r="AM19" i="4"/>
  <c r="AL19" i="4"/>
  <c r="AM15" i="4"/>
  <c r="AL15" i="4"/>
  <c r="AM10" i="4"/>
  <c r="AM51" i="4" l="1"/>
  <c r="AM37" i="4"/>
  <c r="AL37" i="4"/>
  <c r="AM9" i="4"/>
  <c r="AN30" i="4"/>
  <c r="AO30" i="4"/>
  <c r="AP30" i="4"/>
  <c r="AQ30" i="4"/>
  <c r="AN52" i="4"/>
  <c r="AO52" i="4"/>
  <c r="AP52" i="4"/>
  <c r="AQ52" i="4"/>
  <c r="AQ54" i="4"/>
  <c r="AP54" i="4"/>
  <c r="AL30" i="4"/>
  <c r="AO54" i="4"/>
  <c r="AN54" i="4"/>
  <c r="AL54" i="4"/>
  <c r="AL52" i="4"/>
  <c r="AL10" i="4"/>
  <c r="C66" i="4"/>
  <c r="C65" i="4"/>
  <c r="C64" i="4"/>
  <c r="C63" i="4"/>
  <c r="C61" i="4"/>
  <c r="C60" i="4"/>
  <c r="C59" i="4"/>
  <c r="C58" i="4"/>
  <c r="C57" i="4"/>
  <c r="C55" i="4"/>
  <c r="C54" i="4" s="1"/>
  <c r="C53" i="4"/>
  <c r="C52" i="4" s="1"/>
  <c r="C50" i="4"/>
  <c r="C49" i="4"/>
  <c r="C48" i="4"/>
  <c r="C46" i="4"/>
  <c r="C45" i="4"/>
  <c r="C44" i="4"/>
  <c r="C42" i="4"/>
  <c r="C41" i="4"/>
  <c r="C40" i="4"/>
  <c r="C39" i="4"/>
  <c r="C36" i="4"/>
  <c r="C35" i="4"/>
  <c r="C34" i="4"/>
  <c r="C33" i="4"/>
  <c r="C31" i="4"/>
  <c r="C30" i="4" s="1"/>
  <c r="C29" i="4"/>
  <c r="C28" i="4"/>
  <c r="C27" i="4"/>
  <c r="C26" i="4"/>
  <c r="C25" i="4"/>
  <c r="C24" i="4"/>
  <c r="C22" i="4"/>
  <c r="C21" i="4"/>
  <c r="C20" i="4"/>
  <c r="C18" i="4"/>
  <c r="C17" i="4"/>
  <c r="C16" i="4"/>
  <c r="C14" i="4"/>
  <c r="C13" i="4"/>
  <c r="C12" i="4"/>
  <c r="C11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M10" i="4"/>
  <c r="M15" i="4"/>
  <c r="M19" i="4"/>
  <c r="M23" i="4"/>
  <c r="M32" i="4"/>
  <c r="M38" i="4"/>
  <c r="M43" i="4"/>
  <c r="M47" i="4"/>
  <c r="M56" i="4"/>
  <c r="M62" i="4"/>
  <c r="L10" i="4"/>
  <c r="L15" i="4"/>
  <c r="L19" i="4"/>
  <c r="L23" i="4"/>
  <c r="L32" i="4"/>
  <c r="L38" i="4"/>
  <c r="L43" i="4"/>
  <c r="L47" i="4"/>
  <c r="L56" i="4"/>
  <c r="L62" i="4"/>
  <c r="K10" i="4"/>
  <c r="K15" i="4"/>
  <c r="K19" i="4"/>
  <c r="K23" i="4"/>
  <c r="K32" i="4"/>
  <c r="K38" i="4"/>
  <c r="K43" i="4"/>
  <c r="K47" i="4"/>
  <c r="K56" i="4"/>
  <c r="K62" i="4"/>
  <c r="J10" i="4"/>
  <c r="J15" i="4"/>
  <c r="J19" i="4"/>
  <c r="J23" i="4"/>
  <c r="J32" i="4"/>
  <c r="J38" i="4"/>
  <c r="J43" i="4"/>
  <c r="J47" i="4"/>
  <c r="J56" i="4"/>
  <c r="J62" i="4"/>
  <c r="I10" i="4"/>
  <c r="I15" i="4"/>
  <c r="I19" i="4"/>
  <c r="I23" i="4"/>
  <c r="I32" i="4"/>
  <c r="I38" i="4"/>
  <c r="I43" i="4"/>
  <c r="I47" i="4"/>
  <c r="I56" i="4"/>
  <c r="I62" i="4"/>
  <c r="H10" i="4"/>
  <c r="H15" i="4"/>
  <c r="H19" i="4"/>
  <c r="H23" i="4"/>
  <c r="H32" i="4"/>
  <c r="H38" i="4"/>
  <c r="H43" i="4"/>
  <c r="H47" i="4"/>
  <c r="H56" i="4"/>
  <c r="H62" i="4"/>
  <c r="G10" i="4"/>
  <c r="G15" i="4"/>
  <c r="G19" i="4"/>
  <c r="G23" i="4"/>
  <c r="G32" i="4"/>
  <c r="G38" i="4"/>
  <c r="G43" i="4"/>
  <c r="G47" i="4"/>
  <c r="G56" i="4"/>
  <c r="G62" i="4"/>
  <c r="F10" i="4"/>
  <c r="F15" i="4"/>
  <c r="F19" i="4"/>
  <c r="F23" i="4"/>
  <c r="F32" i="4"/>
  <c r="F38" i="4"/>
  <c r="F43" i="4"/>
  <c r="F47" i="4"/>
  <c r="F56" i="4"/>
  <c r="F62" i="4"/>
  <c r="D70" i="2"/>
  <c r="D68" i="2"/>
  <c r="D66" i="2"/>
  <c r="D64" i="2"/>
  <c r="D62" i="2"/>
  <c r="D60" i="2"/>
  <c r="D58" i="2"/>
  <c r="D56" i="2"/>
  <c r="D54" i="2"/>
  <c r="D52" i="2"/>
  <c r="D50" i="2"/>
  <c r="D48" i="2"/>
  <c r="D46" i="2"/>
  <c r="D44" i="2"/>
  <c r="D42" i="2"/>
  <c r="D40" i="2"/>
  <c r="D38" i="2"/>
  <c r="D36" i="2"/>
  <c r="D34" i="2"/>
  <c r="D32" i="2"/>
  <c r="D30" i="2"/>
  <c r="D28" i="2"/>
  <c r="D26" i="2"/>
  <c r="D24" i="2"/>
  <c r="D22" i="2"/>
  <c r="D20" i="2"/>
  <c r="D18" i="2"/>
  <c r="D16" i="2"/>
  <c r="D14" i="2"/>
  <c r="D12" i="2"/>
  <c r="D10" i="2"/>
  <c r="D8" i="2"/>
  <c r="D6" i="2"/>
  <c r="E62" i="4"/>
  <c r="E56" i="4"/>
  <c r="E47" i="4"/>
  <c r="E43" i="4"/>
  <c r="E38" i="4"/>
  <c r="E32" i="4"/>
  <c r="E23" i="4"/>
  <c r="E19" i="4"/>
  <c r="E15" i="4"/>
  <c r="E10" i="4"/>
  <c r="I37" i="4" l="1"/>
  <c r="K37" i="4"/>
  <c r="M37" i="4"/>
  <c r="G37" i="4"/>
  <c r="C43" i="4"/>
  <c r="AM8" i="4"/>
  <c r="E37" i="4"/>
  <c r="H51" i="4"/>
  <c r="L51" i="4"/>
  <c r="C10" i="4"/>
  <c r="C15" i="4"/>
  <c r="C47" i="4"/>
  <c r="I51" i="4"/>
  <c r="C38" i="4"/>
  <c r="C56" i="4"/>
  <c r="F37" i="4"/>
  <c r="H37" i="4"/>
  <c r="J37" i="4"/>
  <c r="L37" i="4"/>
  <c r="F51" i="4"/>
  <c r="J51" i="4"/>
  <c r="C23" i="4"/>
  <c r="C62" i="4"/>
  <c r="I9" i="4"/>
  <c r="E51" i="4"/>
  <c r="M51" i="4"/>
  <c r="C32" i="4"/>
  <c r="E9" i="4"/>
  <c r="H9" i="4"/>
  <c r="L9" i="4"/>
  <c r="M9" i="4"/>
  <c r="G51" i="4"/>
  <c r="K51" i="4"/>
  <c r="C19" i="4"/>
  <c r="C51" i="4"/>
  <c r="F9" i="4"/>
  <c r="F8" i="4" s="1"/>
  <c r="J9" i="4"/>
  <c r="G9" i="4"/>
  <c r="K9" i="4"/>
  <c r="D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C9" i="4" l="1"/>
  <c r="C37" i="4"/>
  <c r="K8" i="4"/>
  <c r="G8" i="4"/>
  <c r="H8" i="4"/>
  <c r="I8" i="4"/>
  <c r="L8" i="4"/>
  <c r="M8" i="4"/>
  <c r="J8" i="4"/>
  <c r="E8" i="4"/>
  <c r="D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AQ51" i="4"/>
  <c r="AO51" i="4"/>
  <c r="AN51" i="4"/>
  <c r="D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D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D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D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D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D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D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D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Y9" i="4" l="1"/>
  <c r="AK9" i="4"/>
  <c r="U9" i="4"/>
  <c r="AC9" i="4"/>
  <c r="AG9" i="4"/>
  <c r="Q9" i="4"/>
  <c r="C8" i="4"/>
  <c r="AP51" i="4"/>
  <c r="O51" i="4"/>
  <c r="S51" i="4"/>
  <c r="W51" i="4"/>
  <c r="AA51" i="4"/>
  <c r="AE51" i="4"/>
  <c r="AI51" i="4"/>
  <c r="D51" i="4"/>
  <c r="AL9" i="4"/>
  <c r="Q37" i="4"/>
  <c r="U37" i="4"/>
  <c r="Y37" i="4"/>
  <c r="P51" i="4"/>
  <c r="T51" i="4"/>
  <c r="X51" i="4"/>
  <c r="AB51" i="4"/>
  <c r="AF51" i="4"/>
  <c r="AJ51" i="4"/>
  <c r="P9" i="4"/>
  <c r="T9" i="4"/>
  <c r="X9" i="4"/>
  <c r="AB9" i="4"/>
  <c r="AF9" i="4"/>
  <c r="AJ9" i="4"/>
  <c r="AN9" i="4"/>
  <c r="AC37" i="4"/>
  <c r="AG37" i="4"/>
  <c r="AK37" i="4"/>
  <c r="R37" i="4"/>
  <c r="Z37" i="4"/>
  <c r="AH37" i="4"/>
  <c r="Q51" i="4"/>
  <c r="Y51" i="4"/>
  <c r="AC51" i="4"/>
  <c r="AK51" i="4"/>
  <c r="N9" i="4"/>
  <c r="R9" i="4"/>
  <c r="V9" i="4"/>
  <c r="Z9" i="4"/>
  <c r="AD9" i="4"/>
  <c r="AH9" i="4"/>
  <c r="D9" i="4"/>
  <c r="O37" i="4"/>
  <c r="S37" i="4"/>
  <c r="W37" i="4"/>
  <c r="AA37" i="4"/>
  <c r="AE37" i="4"/>
  <c r="AI37" i="4"/>
  <c r="D37" i="4"/>
  <c r="N51" i="4"/>
  <c r="R51" i="4"/>
  <c r="V51" i="4"/>
  <c r="Z51" i="4"/>
  <c r="AD51" i="4"/>
  <c r="AH51" i="4"/>
  <c r="AL51" i="4"/>
  <c r="N37" i="4"/>
  <c r="V37" i="4"/>
  <c r="AD37" i="4"/>
  <c r="U51" i="4"/>
  <c r="AG51" i="4"/>
  <c r="O9" i="4"/>
  <c r="S9" i="4"/>
  <c r="W9" i="4"/>
  <c r="AA9" i="4"/>
  <c r="AE9" i="4"/>
  <c r="AI9" i="4"/>
  <c r="P37" i="4"/>
  <c r="T37" i="4"/>
  <c r="X37" i="4"/>
  <c r="AB37" i="4"/>
  <c r="AF37" i="4"/>
  <c r="AJ37" i="4"/>
  <c r="AQ9" i="4"/>
  <c r="AP9" i="4"/>
  <c r="AO9" i="4"/>
  <c r="U8" i="4" l="1"/>
  <c r="Y8" i="4"/>
  <c r="AK8" i="4"/>
  <c r="AH8" i="4"/>
  <c r="T8" i="4"/>
  <c r="Q8" i="4"/>
  <c r="AJ8" i="4"/>
  <c r="X8" i="4"/>
  <c r="W8" i="4"/>
  <c r="R8" i="4"/>
  <c r="P8" i="4"/>
  <c r="D8" i="4"/>
  <c r="AF8" i="4"/>
  <c r="AG8" i="4"/>
  <c r="Z8" i="4"/>
  <c r="AC8" i="4"/>
  <c r="AB8" i="4"/>
  <c r="AN8" i="4"/>
  <c r="AE8" i="4"/>
  <c r="O8" i="4"/>
  <c r="AI8" i="4"/>
  <c r="S8" i="4"/>
  <c r="AD8" i="4"/>
  <c r="N8" i="4"/>
  <c r="AA8" i="4"/>
  <c r="V8" i="4"/>
  <c r="AQ8" i="4"/>
  <c r="AP8" i="4"/>
  <c r="AO8" i="4"/>
  <c r="AL8" i="4"/>
</calcChain>
</file>

<file path=xl/sharedStrings.xml><?xml version="1.0" encoding="utf-8"?>
<sst xmlns="http://schemas.openxmlformats.org/spreadsheetml/2006/main" count="103" uniqueCount="103">
  <si>
    <t>UBIGEO</t>
  </si>
  <si>
    <t>TOTAL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</si>
  <si>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</si>
  <si>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</si>
  <si>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</si>
  <si>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</si>
  <si>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</si>
  <si>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</si>
  <si>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</si>
  <si>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</si>
  <si>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</si>
  <si>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</si>
  <si>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</si>
  <si>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</si>
  <si>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y más </t>
  </si>
  <si>
    <t>NACIMIENTOS</t>
  </si>
  <si>
    <t xml:space="preserve"> 10-14</t>
  </si>
  <si>
    <t>15-19</t>
  </si>
  <si>
    <t xml:space="preserve"> 20-49</t>
  </si>
  <si>
    <t>240000</t>
  </si>
  <si>
    <t>240100</t>
  </si>
  <si>
    <t>240101</t>
  </si>
  <si>
    <t>240102</t>
  </si>
  <si>
    <t>240103</t>
  </si>
  <si>
    <t>240104</t>
  </si>
  <si>
    <t>240105</t>
  </si>
  <si>
    <t>240106</t>
  </si>
  <si>
    <t>240200</t>
  </si>
  <si>
    <t>240201</t>
  </si>
  <si>
    <t>240202</t>
  </si>
  <si>
    <t>240203</t>
  </si>
  <si>
    <t>240300</t>
  </si>
  <si>
    <t>240301</t>
  </si>
  <si>
    <t>240302</t>
  </si>
  <si>
    <t>240303</t>
  </si>
  <si>
    <t>240304</t>
  </si>
  <si>
    <t>MUJERES</t>
  </si>
  <si>
    <t>GESTANTES ESPERADAS</t>
  </si>
  <si>
    <t>DPTO. TUMBES</t>
  </si>
  <si>
    <t>PROV. TUMBES</t>
  </si>
  <si>
    <t>DIST. TUMBES</t>
  </si>
  <si>
    <t>DIST. CORRALES</t>
  </si>
  <si>
    <t>DIST. LA CRUZ</t>
  </si>
  <si>
    <t>DIST. PAMPAS DE HOSPITAL</t>
  </si>
  <si>
    <t>DIST. SAN JACINTO</t>
  </si>
  <si>
    <t>DIST. SAN JUAN DE LA VIRGEN</t>
  </si>
  <si>
    <t>PROV. CONTRALMIRANTE VILLAR</t>
  </si>
  <si>
    <t>DIST. ZORRITOS</t>
  </si>
  <si>
    <t>DIST. CASITAS</t>
  </si>
  <si>
    <t>DIST. CANOAS DE PUNTA SAL</t>
  </si>
  <si>
    <t>PROV. ZARUMILLA</t>
  </si>
  <si>
    <t>DIST. ZARUMILLA</t>
  </si>
  <si>
    <t>DIST. AGUAS VERDES</t>
  </si>
  <si>
    <t>DIST. MATAPALO</t>
  </si>
  <si>
    <t>DIST. PAPAYAL</t>
  </si>
  <si>
    <t>Hospital  Apoyo "JAMO"</t>
  </si>
  <si>
    <t>C.S. Pampa Grande</t>
  </si>
  <si>
    <t xml:space="preserve">P.S. Puerto Pizarro  </t>
  </si>
  <si>
    <t>P.S. Andrés Araujo</t>
  </si>
  <si>
    <t>C.S. Corrales</t>
  </si>
  <si>
    <t>P.S. San Isidro</t>
  </si>
  <si>
    <t>P.S. Malval</t>
  </si>
  <si>
    <t>C.S. San Juan de la Virgen</t>
  </si>
  <si>
    <t>P.S. Cerro Blanco</t>
  </si>
  <si>
    <t>P.S. Garbanzal</t>
  </si>
  <si>
    <t>C.S. San Jacinto</t>
  </si>
  <si>
    <t>P.S. Rica Playa</t>
  </si>
  <si>
    <t>P.S. Vaquería</t>
  </si>
  <si>
    <t>P.S. Casa Blanqueada</t>
  </si>
  <si>
    <t>P.S. Oidor</t>
  </si>
  <si>
    <t>P.S. Capitan Hoyle</t>
  </si>
  <si>
    <t>C.S. Pampas de Hospital</t>
  </si>
  <si>
    <t>P.S. Cruz Blanca</t>
  </si>
  <si>
    <t>P.S. Cabuyal</t>
  </si>
  <si>
    <t>P.S. El Limon</t>
  </si>
  <si>
    <t>C.S. La Cruz</t>
  </si>
  <si>
    <t xml:space="preserve">C.S. Zorritos     </t>
  </si>
  <si>
    <t xml:space="preserve">P.S. Grau      </t>
  </si>
  <si>
    <t>P.S. Bocapan</t>
  </si>
  <si>
    <t xml:space="preserve">P.S. Acapulco     </t>
  </si>
  <si>
    <t>C.S. Cañaveral</t>
  </si>
  <si>
    <t>P.S. La Choza</t>
  </si>
  <si>
    <t>P.S. Trigal</t>
  </si>
  <si>
    <t xml:space="preserve">P.S. Cancas      </t>
  </si>
  <si>
    <t>P.S. Barrancos</t>
  </si>
  <si>
    <t xml:space="preserve">P.S. Pajaritos      </t>
  </si>
  <si>
    <t>C.S. Zarumilla</t>
  </si>
  <si>
    <t>C.S. Matapalo</t>
  </si>
  <si>
    <t>C.S. Aguas Verdes</t>
  </si>
  <si>
    <t>P.S. Pocitos</t>
  </si>
  <si>
    <t>P.S. Cuchareta Baja</t>
  </si>
  <si>
    <t>P.S. Loma Saavedra</t>
  </si>
  <si>
    <t>C.S. Papayal</t>
  </si>
  <si>
    <t>P.S. Uña de Gato</t>
  </si>
  <si>
    <t>P.S. La Palma</t>
  </si>
  <si>
    <t>P.S. Lechugal</t>
  </si>
  <si>
    <t>P.S. El Porvenir</t>
  </si>
  <si>
    <t>28 DÍAS</t>
  </si>
  <si>
    <t>1M-11M</t>
  </si>
  <si>
    <t>DEPARTAMENTO
PROVINCIA
DISTRITO</t>
  </si>
  <si>
    <t>TOTAL POB. FEM</t>
  </si>
  <si>
    <t>DIRECCION REGIONAL DE SALUD TUMBES</t>
  </si>
  <si>
    <t>POBLACION ESTIMADA POR ESTABLECIMIENTOS DE SALUD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</si>
</sst>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"/>
    <numFmt numFmtId="165" formatCode="#,##0.00_)"/>
  </numFmts>
  <fonts count="1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indexed="1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name val="Courier"/>
      <family val="3"/>
    </font>
    <font>
      <b/>
      <sz val="11"/>
      <color rgb="FF0070C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85D"/>
        <bgColor indexed="64"/>
      </patternFill>
    </fill>
  </fills>
  <borders count="11">
    <border>
      <left/>
      <right/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indexed="64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/>
    <xf numFmtId="164" fontId="1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7" fillId="0" borderId="0" xfId="0" applyFont="1"/>
    <xf numFmtId="0" fontId="7" fillId="0" borderId="0" xfId="0" applyFont="1" applyFill="1"/>
    <xf numFmtId="0" fontId="9" fillId="0" borderId="0" xfId="0" applyFont="1"/>
    <xf numFmtId="0" fontId="3" fillId="4" borderId="0" xfId="0" applyFont="1" applyFill="1" applyBorder="1"/>
    <xf numFmtId="0" fontId="2" fillId="4" borderId="0" xfId="0" applyFont="1" applyFill="1" applyBorder="1"/>
    <xf numFmtId="0" fontId="13" fillId="5" borderId="5" xfId="0" applyFont="1" applyFill="1" applyBorder="1" applyAlignment="1">
      <alignment horizontal="left" vertical="center"/>
    </xf>
    <xf numFmtId="164" fontId="13" fillId="5" borderId="5" xfId="0" applyNumberFormat="1" applyFont="1" applyFill="1" applyBorder="1"/>
    <xf numFmtId="0" fontId="10" fillId="3" borderId="5" xfId="2" applyFont="1" applyFill="1" applyBorder="1" applyAlignment="1" applyProtection="1">
      <alignment horizontal="left" vertical="center"/>
    </xf>
    <xf numFmtId="3" fontId="10" fillId="3" borderId="5" xfId="0" applyNumberFormat="1" applyFont="1" applyFill="1" applyBorder="1" applyAlignment="1">
      <alignment vertical="center"/>
    </xf>
    <xf numFmtId="164" fontId="10" fillId="3" borderId="5" xfId="0" applyNumberFormat="1" applyFont="1" applyFill="1" applyBorder="1"/>
    <xf numFmtId="164" fontId="10" fillId="3" borderId="5" xfId="0" applyNumberFormat="1" applyFont="1" applyFill="1" applyBorder="1" applyAlignment="1">
      <alignment horizontal="right"/>
    </xf>
    <xf numFmtId="0" fontId="3" fillId="6" borderId="5" xfId="0" applyFont="1" applyFill="1" applyBorder="1"/>
    <xf numFmtId="164" fontId="1" fillId="6" borderId="5" xfId="0" applyNumberFormat="1" applyFont="1" applyFill="1" applyBorder="1"/>
    <xf numFmtId="164" fontId="1" fillId="6" borderId="5" xfId="0" applyNumberFormat="1" applyFont="1" applyFill="1" applyBorder="1" applyAlignment="1">
      <alignment horizontal="right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left" indent="1"/>
    </xf>
    <xf numFmtId="164" fontId="3" fillId="0" borderId="5" xfId="0" applyNumberFormat="1" applyFont="1" applyFill="1" applyBorder="1"/>
    <xf numFmtId="164" fontId="1" fillId="0" borderId="5" xfId="0" applyNumberFormat="1" applyFont="1" applyFill="1" applyBorder="1" applyAlignment="1">
      <alignment horizontal="right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left" indent="1"/>
    </xf>
    <xf numFmtId="164" fontId="3" fillId="4" borderId="5" xfId="0" applyNumberFormat="1" applyFont="1" applyFill="1" applyBorder="1" applyAlignment="1">
      <alignment horizontal="right"/>
    </xf>
    <xf numFmtId="164" fontId="1" fillId="4" borderId="5" xfId="0" applyNumberFormat="1" applyFont="1" applyFill="1" applyBorder="1" applyAlignment="1">
      <alignment horizontal="right"/>
    </xf>
    <xf numFmtId="164" fontId="3" fillId="0" borderId="5" xfId="0" applyNumberFormat="1" applyFont="1" applyFill="1" applyBorder="1" applyAlignment="1">
      <alignment horizontal="right"/>
    </xf>
    <xf numFmtId="0" fontId="7" fillId="0" borderId="5" xfId="0" applyFont="1" applyBorder="1"/>
    <xf numFmtId="0" fontId="7" fillId="0" borderId="5" xfId="0" applyFont="1" applyBorder="1" applyAlignment="1">
      <alignment horizontal="left" indent="1"/>
    </xf>
    <xf numFmtId="165" fontId="1" fillId="0" borderId="5" xfId="0" applyNumberFormat="1" applyFont="1" applyFill="1" applyBorder="1"/>
    <xf numFmtId="164" fontId="1" fillId="0" borderId="5" xfId="0" applyNumberFormat="1" applyFont="1" applyFill="1" applyBorder="1"/>
    <xf numFmtId="164" fontId="3" fillId="4" borderId="5" xfId="0" applyNumberFormat="1" applyFont="1" applyFill="1" applyBorder="1"/>
    <xf numFmtId="164" fontId="1" fillId="4" borderId="5" xfId="0" applyNumberFormat="1" applyFont="1" applyFill="1" applyBorder="1"/>
    <xf numFmtId="0" fontId="10" fillId="5" borderId="5" xfId="0" applyFont="1" applyFill="1" applyBorder="1"/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/>
    </xf>
    <xf numFmtId="3" fontId="6" fillId="7" borderId="9" xfId="0" applyNumberFormat="1" applyFont="1" applyFill="1" applyBorder="1" applyAlignment="1">
      <alignment horizontal="center" vertical="center"/>
    </xf>
    <xf numFmtId="3" fontId="6" fillId="7" borderId="10" xfId="0" applyNumberFormat="1" applyFont="1" applyFill="1" applyBorder="1" applyAlignment="1">
      <alignment horizontal="center" vertical="center"/>
    </xf>
    <xf numFmtId="3" fontId="6" fillId="7" borderId="1" xfId="0" applyNumberFormat="1" applyFont="1" applyFill="1" applyBorder="1" applyAlignment="1">
      <alignment horizontal="center" vertical="center"/>
    </xf>
    <xf numFmtId="3" fontId="6" fillId="7" borderId="2" xfId="0" applyNumberFormat="1" applyFont="1" applyFill="1" applyBorder="1" applyAlignment="1">
      <alignment horizontal="center" vertical="center"/>
    </xf>
    <xf numFmtId="1" fontId="12" fillId="7" borderId="1" xfId="0" applyNumberFormat="1" applyFont="1" applyFill="1" applyBorder="1" applyAlignment="1">
      <alignment horizontal="center" vertical="center"/>
    </xf>
    <xf numFmtId="1" fontId="12" fillId="7" borderId="2" xfId="0" applyNumberFormat="1" applyFont="1" applyFill="1" applyBorder="1" applyAlignment="1">
      <alignment horizontal="center" vertical="center"/>
    </xf>
    <xf numFmtId="1" fontId="12" fillId="7" borderId="7" xfId="0" applyNumberFormat="1" applyFont="1" applyFill="1" applyBorder="1" applyAlignment="1">
      <alignment horizontal="center" vertical="center"/>
    </xf>
    <xf numFmtId="1" fontId="12" fillId="7" borderId="8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7" borderId="4" xfId="0" applyNumberFormat="1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Pob  1993-2005-  Y PROYECCIONES 2006-2007" xfId="2"/>
  </cellStyles>
  <dxfs count="0"/>
  <tableStyles count="0" defaultTableStyle="TableStyleMedium2" defaultPivotStyle="PivotStyleLight16"/>
  <colors>
    <mruColors>
      <color rgb="FFFFD85D"/>
      <color rgb="FFFFFFCC"/>
      <color rgb="FFFFFF99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R66"/>
  <sheetViews>
    <sheetView showGridLines="0" tabSelected="1" topLeftCell="AE1" zoomScaleNormal="100" workbookViewId="0">
      <selection activeCell="AQ5" sqref="AQ5:AQ6"/>
    </sheetView>
  </sheetViews>
  <sheetFormatPr baseColWidth="10" defaultColWidth="10.42578125" defaultRowHeight="11.25" x14ac:dyDescent="0.2"/>
  <cols>
    <col min="1" max="1" width="7.7109375" style="11" customWidth="1"/>
    <col min="2" max="2" width="26.28515625" style="11" customWidth="1"/>
    <col min="3" max="3" width="10.42578125" style="12" customWidth="1"/>
    <col min="4" max="37" width="6.5703125" style="12" customWidth="1"/>
    <col min="38" max="39" width="10.42578125" style="12" customWidth="1"/>
    <col min="40" max="41" width="7.42578125" style="12" customWidth="1"/>
    <col min="42" max="42" width="7.42578125" style="11" customWidth="1"/>
    <col min="43" max="43" width="11.28515625" style="11" customWidth="1"/>
    <col min="44" max="225" width="10.42578125" style="11"/>
    <col min="226" max="228" width="11.42578125" style="11" customWidth="1"/>
    <col min="229" max="290" width="10.42578125" style="11" customWidth="1"/>
    <col min="291" max="481" width="10.42578125" style="11"/>
    <col min="482" max="484" width="11.42578125" style="11" customWidth="1"/>
    <col min="485" max="546" width="10.42578125" style="11" customWidth="1"/>
    <col min="547" max="737" width="10.42578125" style="11"/>
    <col min="738" max="740" width="11.42578125" style="11" customWidth="1"/>
    <col min="741" max="802" width="10.42578125" style="11" customWidth="1"/>
    <col min="803" max="993" width="10.42578125" style="11"/>
    <col min="994" max="996" width="11.42578125" style="11" customWidth="1"/>
    <col min="997" max="1058" width="10.42578125" style="11" customWidth="1"/>
    <col min="1059" max="1249" width="10.42578125" style="11"/>
    <col min="1250" max="1252" width="11.42578125" style="11" customWidth="1"/>
    <col min="1253" max="1314" width="10.42578125" style="11" customWidth="1"/>
    <col min="1315" max="1505" width="10.42578125" style="11"/>
    <col min="1506" max="1508" width="11.42578125" style="11" customWidth="1"/>
    <col min="1509" max="1570" width="10.42578125" style="11" customWidth="1"/>
    <col min="1571" max="1761" width="10.42578125" style="11"/>
    <col min="1762" max="1764" width="11.42578125" style="11" customWidth="1"/>
    <col min="1765" max="1826" width="10.42578125" style="11" customWidth="1"/>
    <col min="1827" max="2017" width="10.42578125" style="11"/>
    <col min="2018" max="2020" width="11.42578125" style="11" customWidth="1"/>
    <col min="2021" max="2082" width="10.42578125" style="11" customWidth="1"/>
    <col min="2083" max="2273" width="10.42578125" style="11"/>
    <col min="2274" max="2276" width="11.42578125" style="11" customWidth="1"/>
    <col min="2277" max="2338" width="10.42578125" style="11" customWidth="1"/>
    <col min="2339" max="2529" width="10.42578125" style="11"/>
    <col min="2530" max="2532" width="11.42578125" style="11" customWidth="1"/>
    <col min="2533" max="2594" width="10.42578125" style="11" customWidth="1"/>
    <col min="2595" max="2785" width="10.42578125" style="11"/>
    <col min="2786" max="2788" width="11.42578125" style="11" customWidth="1"/>
    <col min="2789" max="2850" width="10.42578125" style="11" customWidth="1"/>
    <col min="2851" max="3041" width="10.42578125" style="11"/>
    <col min="3042" max="3044" width="11.42578125" style="11" customWidth="1"/>
    <col min="3045" max="3106" width="10.42578125" style="11" customWidth="1"/>
    <col min="3107" max="3297" width="10.42578125" style="11"/>
    <col min="3298" max="3300" width="11.42578125" style="11" customWidth="1"/>
    <col min="3301" max="3362" width="10.42578125" style="11" customWidth="1"/>
    <col min="3363" max="3553" width="10.42578125" style="11"/>
    <col min="3554" max="3556" width="11.42578125" style="11" customWidth="1"/>
    <col min="3557" max="3618" width="10.42578125" style="11" customWidth="1"/>
    <col min="3619" max="3809" width="10.42578125" style="11"/>
    <col min="3810" max="3812" width="11.42578125" style="11" customWidth="1"/>
    <col min="3813" max="3874" width="10.42578125" style="11" customWidth="1"/>
    <col min="3875" max="4065" width="10.42578125" style="11"/>
    <col min="4066" max="4068" width="11.42578125" style="11" customWidth="1"/>
    <col min="4069" max="4130" width="10.42578125" style="11" customWidth="1"/>
    <col min="4131" max="4321" width="10.42578125" style="11"/>
    <col min="4322" max="4324" width="11.42578125" style="11" customWidth="1"/>
    <col min="4325" max="4386" width="10.42578125" style="11" customWidth="1"/>
    <col min="4387" max="4577" width="10.42578125" style="11"/>
    <col min="4578" max="4580" width="11.42578125" style="11" customWidth="1"/>
    <col min="4581" max="4642" width="10.42578125" style="11" customWidth="1"/>
    <col min="4643" max="4833" width="10.42578125" style="11"/>
    <col min="4834" max="4836" width="11.42578125" style="11" customWidth="1"/>
    <col min="4837" max="4898" width="10.42578125" style="11" customWidth="1"/>
    <col min="4899" max="5089" width="10.42578125" style="11"/>
    <col min="5090" max="5092" width="11.42578125" style="11" customWidth="1"/>
    <col min="5093" max="5154" width="10.42578125" style="11" customWidth="1"/>
    <col min="5155" max="5345" width="10.42578125" style="11"/>
    <col min="5346" max="5348" width="11.42578125" style="11" customWidth="1"/>
    <col min="5349" max="5410" width="10.42578125" style="11" customWidth="1"/>
    <col min="5411" max="5601" width="10.42578125" style="11"/>
    <col min="5602" max="5604" width="11.42578125" style="11" customWidth="1"/>
    <col min="5605" max="5666" width="10.42578125" style="11" customWidth="1"/>
    <col min="5667" max="5857" width="10.42578125" style="11"/>
    <col min="5858" max="5860" width="11.42578125" style="11" customWidth="1"/>
    <col min="5861" max="5922" width="10.42578125" style="11" customWidth="1"/>
    <col min="5923" max="6113" width="10.42578125" style="11"/>
    <col min="6114" max="6116" width="11.42578125" style="11" customWidth="1"/>
    <col min="6117" max="6178" width="10.42578125" style="11" customWidth="1"/>
    <col min="6179" max="6369" width="10.42578125" style="11"/>
    <col min="6370" max="6372" width="11.42578125" style="11" customWidth="1"/>
    <col min="6373" max="6434" width="10.42578125" style="11" customWidth="1"/>
    <col min="6435" max="6625" width="10.42578125" style="11"/>
    <col min="6626" max="6628" width="11.42578125" style="11" customWidth="1"/>
    <col min="6629" max="6690" width="10.42578125" style="11" customWidth="1"/>
    <col min="6691" max="6881" width="10.42578125" style="11"/>
    <col min="6882" max="6884" width="11.42578125" style="11" customWidth="1"/>
    <col min="6885" max="6946" width="10.42578125" style="11" customWidth="1"/>
    <col min="6947" max="7137" width="10.42578125" style="11"/>
    <col min="7138" max="7140" width="11.42578125" style="11" customWidth="1"/>
    <col min="7141" max="7202" width="10.42578125" style="11" customWidth="1"/>
    <col min="7203" max="7393" width="10.42578125" style="11"/>
    <col min="7394" max="7396" width="11.42578125" style="11" customWidth="1"/>
    <col min="7397" max="7458" width="10.42578125" style="11" customWidth="1"/>
    <col min="7459" max="7649" width="10.42578125" style="11"/>
    <col min="7650" max="7652" width="11.42578125" style="11" customWidth="1"/>
    <col min="7653" max="7714" width="10.42578125" style="11" customWidth="1"/>
    <col min="7715" max="7905" width="10.42578125" style="11"/>
    <col min="7906" max="7908" width="11.42578125" style="11" customWidth="1"/>
    <col min="7909" max="7970" width="10.42578125" style="11" customWidth="1"/>
    <col min="7971" max="8161" width="10.42578125" style="11"/>
    <col min="8162" max="8164" width="11.42578125" style="11" customWidth="1"/>
    <col min="8165" max="8226" width="10.42578125" style="11" customWidth="1"/>
    <col min="8227" max="8417" width="10.42578125" style="11"/>
    <col min="8418" max="8420" width="11.42578125" style="11" customWidth="1"/>
    <col min="8421" max="8482" width="10.42578125" style="11" customWidth="1"/>
    <col min="8483" max="8673" width="10.42578125" style="11"/>
    <col min="8674" max="8676" width="11.42578125" style="11" customWidth="1"/>
    <col min="8677" max="8738" width="10.42578125" style="11" customWidth="1"/>
    <col min="8739" max="8929" width="10.42578125" style="11"/>
    <col min="8930" max="8932" width="11.42578125" style="11" customWidth="1"/>
    <col min="8933" max="8994" width="10.42578125" style="11" customWidth="1"/>
    <col min="8995" max="9185" width="10.42578125" style="11"/>
    <col min="9186" max="9188" width="11.42578125" style="11" customWidth="1"/>
    <col min="9189" max="9250" width="10.42578125" style="11" customWidth="1"/>
    <col min="9251" max="9441" width="10.42578125" style="11"/>
    <col min="9442" max="9444" width="11.42578125" style="11" customWidth="1"/>
    <col min="9445" max="9506" width="10.42578125" style="11" customWidth="1"/>
    <col min="9507" max="9697" width="10.42578125" style="11"/>
    <col min="9698" max="9700" width="11.42578125" style="11" customWidth="1"/>
    <col min="9701" max="9762" width="10.42578125" style="11" customWidth="1"/>
    <col min="9763" max="9953" width="10.42578125" style="11"/>
    <col min="9954" max="9956" width="11.42578125" style="11" customWidth="1"/>
    <col min="9957" max="10018" width="10.42578125" style="11" customWidth="1"/>
    <col min="10019" max="10209" width="10.42578125" style="11"/>
    <col min="10210" max="10212" width="11.42578125" style="11" customWidth="1"/>
    <col min="10213" max="10274" width="10.42578125" style="11" customWidth="1"/>
    <col min="10275" max="10465" width="10.42578125" style="11"/>
    <col min="10466" max="10468" width="11.42578125" style="11" customWidth="1"/>
    <col min="10469" max="10530" width="10.42578125" style="11" customWidth="1"/>
    <col min="10531" max="10721" width="10.42578125" style="11"/>
    <col min="10722" max="10724" width="11.42578125" style="11" customWidth="1"/>
    <col min="10725" max="10786" width="10.42578125" style="11" customWidth="1"/>
    <col min="10787" max="10977" width="10.42578125" style="11"/>
    <col min="10978" max="10980" width="11.42578125" style="11" customWidth="1"/>
    <col min="10981" max="11042" width="10.42578125" style="11" customWidth="1"/>
    <col min="11043" max="11233" width="10.42578125" style="11"/>
    <col min="11234" max="11236" width="11.42578125" style="11" customWidth="1"/>
    <col min="11237" max="11298" width="10.42578125" style="11" customWidth="1"/>
    <col min="11299" max="11489" width="10.42578125" style="11"/>
    <col min="11490" max="11492" width="11.42578125" style="11" customWidth="1"/>
    <col min="11493" max="11554" width="10.42578125" style="11" customWidth="1"/>
    <col min="11555" max="11745" width="10.42578125" style="11"/>
    <col min="11746" max="11748" width="11.42578125" style="11" customWidth="1"/>
    <col min="11749" max="11810" width="10.42578125" style="11" customWidth="1"/>
    <col min="11811" max="12001" width="10.42578125" style="11"/>
    <col min="12002" max="12004" width="11.42578125" style="11" customWidth="1"/>
    <col min="12005" max="12066" width="10.42578125" style="11" customWidth="1"/>
    <col min="12067" max="12257" width="10.42578125" style="11"/>
    <col min="12258" max="12260" width="11.42578125" style="11" customWidth="1"/>
    <col min="12261" max="12322" width="10.42578125" style="11" customWidth="1"/>
    <col min="12323" max="12513" width="10.42578125" style="11"/>
    <col min="12514" max="12516" width="11.42578125" style="11" customWidth="1"/>
    <col min="12517" max="12578" width="10.42578125" style="11" customWidth="1"/>
    <col min="12579" max="12769" width="10.42578125" style="11"/>
    <col min="12770" max="12772" width="11.42578125" style="11" customWidth="1"/>
    <col min="12773" max="12834" width="10.42578125" style="11" customWidth="1"/>
    <col min="12835" max="13025" width="10.42578125" style="11"/>
    <col min="13026" max="13028" width="11.42578125" style="11" customWidth="1"/>
    <col min="13029" max="13090" width="10.42578125" style="11" customWidth="1"/>
    <col min="13091" max="13281" width="10.42578125" style="11"/>
    <col min="13282" max="13284" width="11.42578125" style="11" customWidth="1"/>
    <col min="13285" max="13346" width="10.42578125" style="11" customWidth="1"/>
    <col min="13347" max="13537" width="10.42578125" style="11"/>
    <col min="13538" max="13540" width="11.42578125" style="11" customWidth="1"/>
    <col min="13541" max="13602" width="10.42578125" style="11" customWidth="1"/>
    <col min="13603" max="13793" width="10.42578125" style="11"/>
    <col min="13794" max="13796" width="11.42578125" style="11" customWidth="1"/>
    <col min="13797" max="13858" width="10.42578125" style="11" customWidth="1"/>
    <col min="13859" max="14049" width="10.42578125" style="11"/>
    <col min="14050" max="14052" width="11.42578125" style="11" customWidth="1"/>
    <col min="14053" max="14114" width="10.42578125" style="11" customWidth="1"/>
    <col min="14115" max="14305" width="10.42578125" style="11"/>
    <col min="14306" max="14308" width="11.42578125" style="11" customWidth="1"/>
    <col min="14309" max="14370" width="10.42578125" style="11" customWidth="1"/>
    <col min="14371" max="14561" width="10.42578125" style="11"/>
    <col min="14562" max="14564" width="11.42578125" style="11" customWidth="1"/>
    <col min="14565" max="14626" width="10.42578125" style="11" customWidth="1"/>
    <col min="14627" max="14817" width="10.42578125" style="11"/>
    <col min="14818" max="14820" width="11.42578125" style="11" customWidth="1"/>
    <col min="14821" max="14882" width="10.42578125" style="11" customWidth="1"/>
    <col min="14883" max="15073" width="10.42578125" style="11"/>
    <col min="15074" max="15076" width="11.42578125" style="11" customWidth="1"/>
    <col min="15077" max="15138" width="10.42578125" style="11" customWidth="1"/>
    <col min="15139" max="15329" width="10.42578125" style="11"/>
    <col min="15330" max="15332" width="11.42578125" style="11" customWidth="1"/>
    <col min="15333" max="15394" width="10.42578125" style="11" customWidth="1"/>
    <col min="15395" max="15585" width="10.42578125" style="11"/>
    <col min="15586" max="15588" width="11.42578125" style="11" customWidth="1"/>
    <col min="15589" max="15650" width="10.42578125" style="11" customWidth="1"/>
    <col min="15651" max="15841" width="10.42578125" style="11"/>
    <col min="15842" max="15844" width="11.42578125" style="11" customWidth="1"/>
    <col min="15845" max="15906" width="10.42578125" style="11" customWidth="1"/>
    <col min="15907" max="16097" width="10.42578125" style="11"/>
    <col min="16098" max="16100" width="11.42578125" style="11" customWidth="1"/>
    <col min="16101" max="16162" width="10.42578125" style="11" customWidth="1"/>
    <col min="16163" max="16384" width="10.42578125" style="11"/>
  </cols>
  <sheetData>
    <row r="2" spans="1:252" s="2" customFormat="1" ht="15" x14ac:dyDescent="0.25">
      <c r="A2" s="13" t="s">
        <v>102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252" s="2" customFormat="1" ht="15" x14ac:dyDescent="0.25">
      <c r="A3" s="13" t="s">
        <v>101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252" s="2" customFormat="1" ht="15" x14ac:dyDescent="0.25">
      <c r="A4" s="1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252" s="4" customFormat="1" ht="14.25" customHeight="1" x14ac:dyDescent="0.2">
      <c r="A5" s="44" t="s">
        <v>0</v>
      </c>
      <c r="B5" s="44" t="s">
        <v>99</v>
      </c>
      <c r="C5" s="44" t="s">
        <v>1</v>
      </c>
      <c r="D5" s="58" t="s">
        <v>97</v>
      </c>
      <c r="E5" s="56" t="s">
        <v>98</v>
      </c>
      <c r="F5" s="54">
        <v>1</v>
      </c>
      <c r="G5" s="52">
        <v>2</v>
      </c>
      <c r="H5" s="52">
        <v>3</v>
      </c>
      <c r="I5" s="52">
        <v>4</v>
      </c>
      <c r="J5" s="52">
        <v>5</v>
      </c>
      <c r="K5" s="52">
        <v>6</v>
      </c>
      <c r="L5" s="52">
        <v>7</v>
      </c>
      <c r="M5" s="52">
        <v>8</v>
      </c>
      <c r="N5" s="52">
        <v>9</v>
      </c>
      <c r="O5" s="52">
        <v>10</v>
      </c>
      <c r="P5" s="52">
        <v>11</v>
      </c>
      <c r="Q5" s="52">
        <v>12</v>
      </c>
      <c r="R5" s="52">
        <v>13</v>
      </c>
      <c r="S5" s="52">
        <v>14</v>
      </c>
      <c r="T5" s="52">
        <v>15</v>
      </c>
      <c r="U5" s="52">
        <v>16</v>
      </c>
      <c r="V5" s="52">
        <v>17</v>
      </c>
      <c r="W5" s="52">
        <v>18</v>
      </c>
      <c r="X5" s="52">
        <v>19</v>
      </c>
      <c r="Y5" s="50" t="s">
        <v>2</v>
      </c>
      <c r="Z5" s="50" t="s">
        <v>3</v>
      </c>
      <c r="AA5" s="50" t="s">
        <v>4</v>
      </c>
      <c r="AB5" s="50" t="s">
        <v>5</v>
      </c>
      <c r="AC5" s="50" t="s">
        <v>6</v>
      </c>
      <c r="AD5" s="50" t="s">
        <v>7</v>
      </c>
      <c r="AE5" s="50" t="s">
        <v>8</v>
      </c>
      <c r="AF5" s="50" t="s">
        <v>9</v>
      </c>
      <c r="AG5" s="50" t="s">
        <v>10</v>
      </c>
      <c r="AH5" s="50" t="s">
        <v>11</v>
      </c>
      <c r="AI5" s="50" t="s">
        <v>12</v>
      </c>
      <c r="AJ5" s="50" t="s">
        <v>13</v>
      </c>
      <c r="AK5" s="48" t="s">
        <v>14</v>
      </c>
      <c r="AL5" s="46" t="s">
        <v>15</v>
      </c>
      <c r="AM5" s="42" t="s">
        <v>100</v>
      </c>
      <c r="AN5" s="47" t="s">
        <v>36</v>
      </c>
      <c r="AO5" s="47"/>
      <c r="AP5" s="47"/>
      <c r="AQ5" s="42" t="s">
        <v>37</v>
      </c>
    </row>
    <row r="6" spans="1:252" s="1" customFormat="1" ht="34.5" customHeight="1" x14ac:dyDescent="0.2">
      <c r="A6" s="45"/>
      <c r="B6" s="45"/>
      <c r="C6" s="45"/>
      <c r="D6" s="59"/>
      <c r="E6" s="57"/>
      <c r="F6" s="55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49"/>
      <c r="AL6" s="46"/>
      <c r="AM6" s="42"/>
      <c r="AN6" s="41" t="s">
        <v>16</v>
      </c>
      <c r="AO6" s="41" t="s">
        <v>17</v>
      </c>
      <c r="AP6" s="41" t="s">
        <v>18</v>
      </c>
      <c r="AQ6" s="43"/>
    </row>
    <row r="7" spans="1:252" s="9" customFormat="1" ht="12.75" customHeight="1" x14ac:dyDescent="0.2">
      <c r="C7" s="7"/>
      <c r="D7" s="7"/>
      <c r="E7" s="8"/>
      <c r="F7" s="8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8"/>
      <c r="AO7" s="8"/>
      <c r="AP7" s="7"/>
      <c r="IP7" s="6"/>
      <c r="IQ7" s="6"/>
      <c r="IR7" s="6"/>
    </row>
    <row r="8" spans="1:252" s="6" customFormat="1" ht="13.5" customHeight="1" x14ac:dyDescent="0.2">
      <c r="A8" s="40" t="s">
        <v>19</v>
      </c>
      <c r="B8" s="16" t="s">
        <v>38</v>
      </c>
      <c r="C8" s="17">
        <f>SUM(C9,C37,C51)</f>
        <v>237685</v>
      </c>
      <c r="D8" s="17">
        <f>SUM(D9,D37,D51)</f>
        <v>298</v>
      </c>
      <c r="E8" s="17">
        <f t="shared" ref="E8:AM8" si="0">SUM(E9,E37,E51)</f>
        <v>3603</v>
      </c>
      <c r="F8" s="17">
        <f t="shared" si="0"/>
        <v>3990</v>
      </c>
      <c r="G8" s="17">
        <f t="shared" si="0"/>
        <v>4058</v>
      </c>
      <c r="H8" s="17">
        <f t="shared" si="0"/>
        <v>4107</v>
      </c>
      <c r="I8" s="17">
        <f t="shared" si="0"/>
        <v>4138</v>
      </c>
      <c r="J8" s="17">
        <f t="shared" si="0"/>
        <v>4156</v>
      </c>
      <c r="K8" s="17">
        <f t="shared" si="0"/>
        <v>4160</v>
      </c>
      <c r="L8" s="17">
        <f t="shared" si="0"/>
        <v>4155</v>
      </c>
      <c r="M8" s="17">
        <f t="shared" si="0"/>
        <v>4142</v>
      </c>
      <c r="N8" s="17">
        <f t="shared" si="0"/>
        <v>4122</v>
      </c>
      <c r="O8" s="17">
        <f t="shared" si="0"/>
        <v>4097</v>
      </c>
      <c r="P8" s="17">
        <f t="shared" si="0"/>
        <v>4064</v>
      </c>
      <c r="Q8" s="17">
        <f t="shared" si="0"/>
        <v>4041</v>
      </c>
      <c r="R8" s="17">
        <f t="shared" si="0"/>
        <v>4036</v>
      </c>
      <c r="S8" s="17">
        <f t="shared" si="0"/>
        <v>4041</v>
      </c>
      <c r="T8" s="17">
        <f t="shared" si="0"/>
        <v>4050</v>
      </c>
      <c r="U8" s="17">
        <f t="shared" si="0"/>
        <v>4066</v>
      </c>
      <c r="V8" s="17">
        <f t="shared" si="0"/>
        <v>4067</v>
      </c>
      <c r="W8" s="17">
        <f t="shared" si="0"/>
        <v>4039</v>
      </c>
      <c r="X8" s="17">
        <f t="shared" si="0"/>
        <v>4000</v>
      </c>
      <c r="Y8" s="17">
        <f t="shared" si="0"/>
        <v>20115</v>
      </c>
      <c r="Z8" s="17">
        <f t="shared" si="0"/>
        <v>22945</v>
      </c>
      <c r="AA8" s="17">
        <f t="shared" si="0"/>
        <v>22171</v>
      </c>
      <c r="AB8" s="17">
        <f t="shared" si="0"/>
        <v>21609</v>
      </c>
      <c r="AC8" s="17">
        <f t="shared" si="0"/>
        <v>17376</v>
      </c>
      <c r="AD8" s="17">
        <f t="shared" si="0"/>
        <v>14116</v>
      </c>
      <c r="AE8" s="17">
        <f t="shared" si="0"/>
        <v>11408</v>
      </c>
      <c r="AF8" s="17">
        <f t="shared" si="0"/>
        <v>8865</v>
      </c>
      <c r="AG8" s="17">
        <f t="shared" si="0"/>
        <v>6623</v>
      </c>
      <c r="AH8" s="17">
        <f t="shared" si="0"/>
        <v>4399</v>
      </c>
      <c r="AI8" s="17">
        <f t="shared" si="0"/>
        <v>2964</v>
      </c>
      <c r="AJ8" s="17">
        <f t="shared" si="0"/>
        <v>1993</v>
      </c>
      <c r="AK8" s="17">
        <f t="shared" si="0"/>
        <v>1671</v>
      </c>
      <c r="AL8" s="17">
        <f t="shared" si="0"/>
        <v>3977</v>
      </c>
      <c r="AM8" s="17">
        <f t="shared" si="0"/>
        <v>108852</v>
      </c>
      <c r="AN8" s="17">
        <f t="shared" ref="AN8" si="1">SUM(AN9,AN37,AN51)</f>
        <v>9979</v>
      </c>
      <c r="AO8" s="17">
        <f t="shared" ref="AO8" si="2">SUM(AO9,AO37,AO51)</f>
        <v>9551</v>
      </c>
      <c r="AP8" s="17">
        <f t="shared" ref="AP8" si="3">SUM(AP9,AP37,AP51)</f>
        <v>51981</v>
      </c>
      <c r="AQ8" s="17">
        <f t="shared" ref="AQ8" si="4">SUM(AQ9,AQ37,AQ51)</f>
        <v>4924</v>
      </c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IP8" s="10"/>
      <c r="IQ8" s="10"/>
      <c r="IR8" s="10"/>
    </row>
    <row r="9" spans="1:252" s="6" customFormat="1" ht="13.5" customHeight="1" x14ac:dyDescent="0.2">
      <c r="A9" s="18" t="s">
        <v>20</v>
      </c>
      <c r="B9" s="19" t="s">
        <v>39</v>
      </c>
      <c r="C9" s="20">
        <f>SUM(C10,C15,C19,C23,C30,C32)</f>
        <v>164404</v>
      </c>
      <c r="D9" s="21">
        <f>SUM(D10,D15,D19,D23,D30,D32)</f>
        <v>195</v>
      </c>
      <c r="E9" s="21">
        <f t="shared" ref="E9:AM9" si="5">SUM(E10,E15,E19,E23,E30,E32)</f>
        <v>2365</v>
      </c>
      <c r="F9" s="21">
        <f t="shared" si="5"/>
        <v>2648</v>
      </c>
      <c r="G9" s="21">
        <f t="shared" si="5"/>
        <v>2718</v>
      </c>
      <c r="H9" s="21">
        <f t="shared" si="5"/>
        <v>2772</v>
      </c>
      <c r="I9" s="21">
        <f t="shared" si="5"/>
        <v>2811</v>
      </c>
      <c r="J9" s="21">
        <f t="shared" si="5"/>
        <v>2834</v>
      </c>
      <c r="K9" s="21">
        <f t="shared" si="5"/>
        <v>2843</v>
      </c>
      <c r="L9" s="21">
        <f t="shared" si="5"/>
        <v>2847</v>
      </c>
      <c r="M9" s="21">
        <f t="shared" si="5"/>
        <v>2839</v>
      </c>
      <c r="N9" s="21">
        <f t="shared" si="5"/>
        <v>2825</v>
      </c>
      <c r="O9" s="21">
        <f t="shared" si="5"/>
        <v>2808</v>
      </c>
      <c r="P9" s="21">
        <f t="shared" si="5"/>
        <v>2781</v>
      </c>
      <c r="Q9" s="21">
        <f t="shared" si="5"/>
        <v>2761</v>
      </c>
      <c r="R9" s="21">
        <f t="shared" si="5"/>
        <v>2750</v>
      </c>
      <c r="S9" s="21">
        <f t="shared" si="5"/>
        <v>2747</v>
      </c>
      <c r="T9" s="21">
        <f t="shared" si="5"/>
        <v>2742</v>
      </c>
      <c r="U9" s="21">
        <f t="shared" si="5"/>
        <v>2743</v>
      </c>
      <c r="V9" s="21">
        <f t="shared" si="5"/>
        <v>2739</v>
      </c>
      <c r="W9" s="21">
        <f t="shared" si="5"/>
        <v>2721</v>
      </c>
      <c r="X9" s="21">
        <f t="shared" si="5"/>
        <v>2701</v>
      </c>
      <c r="Y9" s="21">
        <f t="shared" si="5"/>
        <v>13637</v>
      </c>
      <c r="Z9" s="21">
        <f t="shared" si="5"/>
        <v>15564</v>
      </c>
      <c r="AA9" s="21">
        <f t="shared" si="5"/>
        <v>15194</v>
      </c>
      <c r="AB9" s="21">
        <f t="shared" si="5"/>
        <v>15172</v>
      </c>
      <c r="AC9" s="21">
        <f t="shared" si="5"/>
        <v>12209</v>
      </c>
      <c r="AD9" s="21">
        <f t="shared" si="5"/>
        <v>10002</v>
      </c>
      <c r="AE9" s="21">
        <f t="shared" si="5"/>
        <v>8186</v>
      </c>
      <c r="AF9" s="21">
        <f t="shared" si="5"/>
        <v>6352</v>
      </c>
      <c r="AG9" s="21">
        <f t="shared" si="5"/>
        <v>4778</v>
      </c>
      <c r="AH9" s="21">
        <f t="shared" si="5"/>
        <v>3211</v>
      </c>
      <c r="AI9" s="21">
        <f t="shared" si="5"/>
        <v>2209</v>
      </c>
      <c r="AJ9" s="21">
        <f t="shared" si="5"/>
        <v>1478</v>
      </c>
      <c r="AK9" s="21">
        <f t="shared" si="5"/>
        <v>1222</v>
      </c>
      <c r="AL9" s="21">
        <f t="shared" si="5"/>
        <v>2600</v>
      </c>
      <c r="AM9" s="21">
        <f t="shared" si="5"/>
        <v>75648</v>
      </c>
      <c r="AN9" s="21">
        <f t="shared" ref="AN9" si="6">SUM(AN10,AN15,AN19,AN23,AN30,AN32)</f>
        <v>6753</v>
      </c>
      <c r="AO9" s="21">
        <f t="shared" ref="AO9" si="7">SUM(AO10,AO15,AO19,AO23,AO30,AO32)</f>
        <v>6477</v>
      </c>
      <c r="AP9" s="21">
        <f t="shared" ref="AP9" si="8">SUM(AP10,AP15,AP19,AP23,AP30,AP32)</f>
        <v>36178</v>
      </c>
      <c r="AQ9" s="21">
        <f t="shared" ref="AQ9" si="9">SUM(AQ10,AQ15,AQ19,AQ23,AQ30,AQ32)</f>
        <v>3220</v>
      </c>
    </row>
    <row r="10" spans="1:252" s="6" customFormat="1" ht="13.5" customHeight="1" x14ac:dyDescent="0.2">
      <c r="A10" s="22" t="s">
        <v>21</v>
      </c>
      <c r="B10" s="22" t="s">
        <v>40</v>
      </c>
      <c r="C10" s="23">
        <f t="shared" ref="C10:AM10" si="10">SUM(C11:C14)</f>
        <v>111683</v>
      </c>
      <c r="D10" s="24">
        <f t="shared" si="10"/>
        <v>134</v>
      </c>
      <c r="E10" s="24">
        <f t="shared" si="10"/>
        <v>1615</v>
      </c>
      <c r="F10" s="24">
        <f t="shared" si="10"/>
        <v>1812</v>
      </c>
      <c r="G10" s="24">
        <f t="shared" si="10"/>
        <v>1864</v>
      </c>
      <c r="H10" s="24">
        <f t="shared" si="10"/>
        <v>1906</v>
      </c>
      <c r="I10" s="24">
        <f t="shared" si="10"/>
        <v>1939</v>
      </c>
      <c r="J10" s="24">
        <f t="shared" si="10"/>
        <v>1958</v>
      </c>
      <c r="K10" s="24">
        <f t="shared" si="10"/>
        <v>1966</v>
      </c>
      <c r="L10" s="24">
        <f t="shared" si="10"/>
        <v>1973</v>
      </c>
      <c r="M10" s="24">
        <f t="shared" si="10"/>
        <v>1971</v>
      </c>
      <c r="N10" s="24">
        <f t="shared" si="10"/>
        <v>1960</v>
      </c>
      <c r="O10" s="24">
        <f t="shared" si="10"/>
        <v>1952</v>
      </c>
      <c r="P10" s="24">
        <f t="shared" si="10"/>
        <v>1935</v>
      </c>
      <c r="Q10" s="24">
        <f t="shared" si="10"/>
        <v>1920</v>
      </c>
      <c r="R10" s="24">
        <f t="shared" si="10"/>
        <v>1906</v>
      </c>
      <c r="S10" s="24">
        <f t="shared" si="10"/>
        <v>1895</v>
      </c>
      <c r="T10" s="24">
        <f t="shared" si="10"/>
        <v>1885</v>
      </c>
      <c r="U10" s="24">
        <f t="shared" si="10"/>
        <v>1878</v>
      </c>
      <c r="V10" s="24">
        <f t="shared" si="10"/>
        <v>1868</v>
      </c>
      <c r="W10" s="24">
        <f t="shared" si="10"/>
        <v>1846</v>
      </c>
      <c r="X10" s="24">
        <f t="shared" si="10"/>
        <v>1823</v>
      </c>
      <c r="Y10" s="24">
        <f t="shared" si="10"/>
        <v>9122</v>
      </c>
      <c r="Z10" s="24">
        <f t="shared" si="10"/>
        <v>10455</v>
      </c>
      <c r="AA10" s="24">
        <f t="shared" si="10"/>
        <v>10441</v>
      </c>
      <c r="AB10" s="24">
        <f t="shared" si="10"/>
        <v>10525</v>
      </c>
      <c r="AC10" s="24">
        <f t="shared" si="10"/>
        <v>8441</v>
      </c>
      <c r="AD10" s="24">
        <f t="shared" si="10"/>
        <v>6769</v>
      </c>
      <c r="AE10" s="24">
        <f t="shared" si="10"/>
        <v>5527</v>
      </c>
      <c r="AF10" s="24">
        <f t="shared" si="10"/>
        <v>4245</v>
      </c>
      <c r="AG10" s="24">
        <f t="shared" si="10"/>
        <v>3141</v>
      </c>
      <c r="AH10" s="24">
        <f t="shared" si="10"/>
        <v>1980</v>
      </c>
      <c r="AI10" s="24">
        <f t="shared" si="10"/>
        <v>1387</v>
      </c>
      <c r="AJ10" s="24">
        <f t="shared" si="10"/>
        <v>889</v>
      </c>
      <c r="AK10" s="24">
        <f t="shared" si="10"/>
        <v>755</v>
      </c>
      <c r="AL10" s="24">
        <f t="shared" si="10"/>
        <v>1767</v>
      </c>
      <c r="AM10" s="24">
        <f t="shared" si="10"/>
        <v>51020</v>
      </c>
      <c r="AN10" s="24">
        <f t="shared" ref="AN10" si="11">SUM(AN11:AN14)</f>
        <v>4669</v>
      </c>
      <c r="AO10" s="24">
        <f t="shared" ref="AO10" si="12">SUM(AO11:AO14)</f>
        <v>4319</v>
      </c>
      <c r="AP10" s="24">
        <f t="shared" ref="AP10" si="13">SUM(AP11:AP14)</f>
        <v>24527</v>
      </c>
      <c r="AQ10" s="24">
        <f t="shared" ref="AQ10" si="14">SUM(AQ11:AQ14)</f>
        <v>2188</v>
      </c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</row>
    <row r="11" spans="1:252" s="6" customFormat="1" ht="13.5" customHeight="1" x14ac:dyDescent="0.2">
      <c r="A11" s="25"/>
      <c r="B11" s="26" t="s">
        <v>55</v>
      </c>
      <c r="C11" s="27">
        <f>SUM(D11:AK11)</f>
        <v>59437</v>
      </c>
      <c r="D11" s="28">
        <v>65</v>
      </c>
      <c r="E11" s="28">
        <v>883</v>
      </c>
      <c r="F11" s="28">
        <v>948</v>
      </c>
      <c r="G11" s="28">
        <v>985</v>
      </c>
      <c r="H11" s="28">
        <v>1013</v>
      </c>
      <c r="I11" s="28">
        <v>1025</v>
      </c>
      <c r="J11" s="28">
        <v>1029</v>
      </c>
      <c r="K11" s="28">
        <v>1035</v>
      </c>
      <c r="L11" s="28">
        <v>1041</v>
      </c>
      <c r="M11" s="28">
        <v>1047</v>
      </c>
      <c r="N11" s="28">
        <v>1048</v>
      </c>
      <c r="O11" s="28">
        <v>1096</v>
      </c>
      <c r="P11" s="28">
        <v>1080</v>
      </c>
      <c r="Q11" s="28">
        <v>1083</v>
      </c>
      <c r="R11" s="28">
        <v>1085</v>
      </c>
      <c r="S11" s="28">
        <v>1071</v>
      </c>
      <c r="T11" s="28">
        <v>1067</v>
      </c>
      <c r="U11" s="28">
        <v>1068</v>
      </c>
      <c r="V11" s="28">
        <v>1070</v>
      </c>
      <c r="W11" s="28">
        <v>1043</v>
      </c>
      <c r="X11" s="28">
        <v>982</v>
      </c>
      <c r="Y11" s="28">
        <v>4627</v>
      </c>
      <c r="Z11" s="28">
        <v>5378</v>
      </c>
      <c r="AA11" s="28">
        <v>5324</v>
      </c>
      <c r="AB11" s="28">
        <v>5210</v>
      </c>
      <c r="AC11" s="28">
        <v>4759</v>
      </c>
      <c r="AD11" s="28">
        <v>3390</v>
      </c>
      <c r="AE11" s="28">
        <v>2990</v>
      </c>
      <c r="AF11" s="28">
        <v>2276</v>
      </c>
      <c r="AG11" s="28">
        <v>1768</v>
      </c>
      <c r="AH11" s="28">
        <v>1220</v>
      </c>
      <c r="AI11" s="28">
        <v>786</v>
      </c>
      <c r="AJ11" s="28">
        <v>561</v>
      </c>
      <c r="AK11" s="28">
        <v>384</v>
      </c>
      <c r="AL11" s="36">
        <v>952</v>
      </c>
      <c r="AM11" s="36">
        <v>27291</v>
      </c>
      <c r="AN11" s="37">
        <v>2497</v>
      </c>
      <c r="AO11" s="37">
        <v>2310</v>
      </c>
      <c r="AP11" s="37">
        <v>13121</v>
      </c>
      <c r="AQ11" s="25">
        <v>1033</v>
      </c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</row>
    <row r="12" spans="1:252" s="6" customFormat="1" ht="13.5" customHeight="1" x14ac:dyDescent="0.2">
      <c r="A12" s="25"/>
      <c r="B12" s="26" t="s">
        <v>56</v>
      </c>
      <c r="C12" s="27">
        <f t="shared" ref="C12:C36" si="15">SUM(D12:AK12)</f>
        <v>22031</v>
      </c>
      <c r="D12" s="28">
        <v>30</v>
      </c>
      <c r="E12" s="28">
        <v>332</v>
      </c>
      <c r="F12" s="28">
        <v>369</v>
      </c>
      <c r="G12" s="28">
        <v>373</v>
      </c>
      <c r="H12" s="28">
        <v>380</v>
      </c>
      <c r="I12" s="28">
        <v>386</v>
      </c>
      <c r="J12" s="28">
        <v>393</v>
      </c>
      <c r="K12" s="28">
        <v>397</v>
      </c>
      <c r="L12" s="28">
        <v>398</v>
      </c>
      <c r="M12" s="28">
        <v>396</v>
      </c>
      <c r="N12" s="28">
        <v>391</v>
      </c>
      <c r="O12" s="28">
        <v>318</v>
      </c>
      <c r="P12" s="28">
        <v>317</v>
      </c>
      <c r="Q12" s="28">
        <v>308</v>
      </c>
      <c r="R12" s="28">
        <v>308</v>
      </c>
      <c r="S12" s="28">
        <v>310</v>
      </c>
      <c r="T12" s="28">
        <v>300</v>
      </c>
      <c r="U12" s="28">
        <v>298</v>
      </c>
      <c r="V12" s="28">
        <v>281</v>
      </c>
      <c r="W12" s="28">
        <v>279</v>
      </c>
      <c r="X12" s="28">
        <v>363</v>
      </c>
      <c r="Y12" s="28">
        <v>1956</v>
      </c>
      <c r="Z12" s="28">
        <v>2234</v>
      </c>
      <c r="AA12" s="28">
        <v>2204</v>
      </c>
      <c r="AB12" s="28">
        <v>2557</v>
      </c>
      <c r="AC12" s="28">
        <v>1359</v>
      </c>
      <c r="AD12" s="28">
        <v>1369</v>
      </c>
      <c r="AE12" s="28">
        <v>1149</v>
      </c>
      <c r="AF12" s="28">
        <v>819</v>
      </c>
      <c r="AG12" s="28">
        <v>543</v>
      </c>
      <c r="AH12" s="28">
        <v>275</v>
      </c>
      <c r="AI12" s="28">
        <v>358</v>
      </c>
      <c r="AJ12" s="28">
        <v>128</v>
      </c>
      <c r="AK12" s="28">
        <v>153</v>
      </c>
      <c r="AL12" s="36">
        <v>341</v>
      </c>
      <c r="AM12" s="36">
        <v>9902</v>
      </c>
      <c r="AN12" s="37">
        <v>907</v>
      </c>
      <c r="AO12" s="37">
        <v>838</v>
      </c>
      <c r="AP12" s="37">
        <v>4759</v>
      </c>
      <c r="AQ12" s="25">
        <v>513</v>
      </c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</row>
    <row r="13" spans="1:252" s="6" customFormat="1" ht="13.5" customHeight="1" x14ac:dyDescent="0.2">
      <c r="A13" s="25"/>
      <c r="B13" s="26" t="s">
        <v>57</v>
      </c>
      <c r="C13" s="27">
        <f t="shared" si="15"/>
        <v>6783</v>
      </c>
      <c r="D13" s="28">
        <v>8</v>
      </c>
      <c r="E13" s="28">
        <v>76</v>
      </c>
      <c r="F13" s="28">
        <v>74</v>
      </c>
      <c r="G13" s="28">
        <v>78</v>
      </c>
      <c r="H13" s="28">
        <v>78</v>
      </c>
      <c r="I13" s="28">
        <v>82</v>
      </c>
      <c r="J13" s="28">
        <v>89</v>
      </c>
      <c r="K13" s="28">
        <v>85</v>
      </c>
      <c r="L13" s="28">
        <v>87</v>
      </c>
      <c r="M13" s="28">
        <v>84</v>
      </c>
      <c r="N13" s="28">
        <v>79</v>
      </c>
      <c r="O13" s="28">
        <v>90</v>
      </c>
      <c r="P13" s="28">
        <v>90</v>
      </c>
      <c r="Q13" s="28">
        <v>90</v>
      </c>
      <c r="R13" s="28">
        <v>82</v>
      </c>
      <c r="S13" s="28">
        <v>91</v>
      </c>
      <c r="T13" s="28">
        <v>81</v>
      </c>
      <c r="U13" s="28">
        <v>72</v>
      </c>
      <c r="V13" s="28">
        <v>80</v>
      </c>
      <c r="W13" s="28">
        <v>85</v>
      </c>
      <c r="X13" s="28">
        <v>77</v>
      </c>
      <c r="Y13" s="28">
        <v>592</v>
      </c>
      <c r="Z13" s="28">
        <v>661</v>
      </c>
      <c r="AA13" s="28">
        <v>753</v>
      </c>
      <c r="AB13" s="28">
        <v>874</v>
      </c>
      <c r="AC13" s="28">
        <v>634</v>
      </c>
      <c r="AD13" s="28">
        <v>548</v>
      </c>
      <c r="AE13" s="28">
        <v>343</v>
      </c>
      <c r="AF13" s="28">
        <v>221</v>
      </c>
      <c r="AG13" s="28">
        <v>174</v>
      </c>
      <c r="AH13" s="28">
        <v>171</v>
      </c>
      <c r="AI13" s="28">
        <v>63</v>
      </c>
      <c r="AJ13" s="28">
        <v>42</v>
      </c>
      <c r="AK13" s="28">
        <v>49</v>
      </c>
      <c r="AL13" s="36">
        <v>88</v>
      </c>
      <c r="AM13" s="36">
        <v>2453</v>
      </c>
      <c r="AN13" s="37">
        <v>225</v>
      </c>
      <c r="AO13" s="37">
        <v>208</v>
      </c>
      <c r="AP13" s="37">
        <v>1178</v>
      </c>
      <c r="AQ13" s="25">
        <v>116</v>
      </c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</row>
    <row r="14" spans="1:252" s="6" customFormat="1" ht="13.5" customHeight="1" x14ac:dyDescent="0.2">
      <c r="A14" s="25"/>
      <c r="B14" s="26" t="s">
        <v>58</v>
      </c>
      <c r="C14" s="27">
        <f t="shared" si="15"/>
        <v>23432</v>
      </c>
      <c r="D14" s="28">
        <v>31</v>
      </c>
      <c r="E14" s="28">
        <v>324</v>
      </c>
      <c r="F14" s="28">
        <v>421</v>
      </c>
      <c r="G14" s="28">
        <v>428</v>
      </c>
      <c r="H14" s="28">
        <v>435</v>
      </c>
      <c r="I14" s="28">
        <v>446</v>
      </c>
      <c r="J14" s="28">
        <v>447</v>
      </c>
      <c r="K14" s="28">
        <v>449</v>
      </c>
      <c r="L14" s="28">
        <v>447</v>
      </c>
      <c r="M14" s="28">
        <v>444</v>
      </c>
      <c r="N14" s="28">
        <v>442</v>
      </c>
      <c r="O14" s="28">
        <v>448</v>
      </c>
      <c r="P14" s="28">
        <v>448</v>
      </c>
      <c r="Q14" s="28">
        <v>439</v>
      </c>
      <c r="R14" s="28">
        <v>431</v>
      </c>
      <c r="S14" s="28">
        <v>423</v>
      </c>
      <c r="T14" s="28">
        <v>437</v>
      </c>
      <c r="U14" s="28">
        <v>440</v>
      </c>
      <c r="V14" s="28">
        <v>437</v>
      </c>
      <c r="W14" s="28">
        <v>439</v>
      </c>
      <c r="X14" s="28">
        <v>401</v>
      </c>
      <c r="Y14" s="28">
        <v>1947</v>
      </c>
      <c r="Z14" s="28">
        <v>2182</v>
      </c>
      <c r="AA14" s="28">
        <v>2160</v>
      </c>
      <c r="AB14" s="28">
        <v>1884</v>
      </c>
      <c r="AC14" s="28">
        <v>1689</v>
      </c>
      <c r="AD14" s="28">
        <v>1462</v>
      </c>
      <c r="AE14" s="28">
        <v>1045</v>
      </c>
      <c r="AF14" s="28">
        <v>929</v>
      </c>
      <c r="AG14" s="28">
        <v>656</v>
      </c>
      <c r="AH14" s="28">
        <v>314</v>
      </c>
      <c r="AI14" s="28">
        <v>180</v>
      </c>
      <c r="AJ14" s="28">
        <v>158</v>
      </c>
      <c r="AK14" s="28">
        <v>169</v>
      </c>
      <c r="AL14" s="36">
        <v>386</v>
      </c>
      <c r="AM14" s="36">
        <v>11374</v>
      </c>
      <c r="AN14" s="37">
        <v>1040</v>
      </c>
      <c r="AO14" s="37">
        <v>963</v>
      </c>
      <c r="AP14" s="37">
        <v>5469</v>
      </c>
      <c r="AQ14" s="25">
        <v>526</v>
      </c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</row>
    <row r="15" spans="1:252" s="6" customFormat="1" ht="13.5" customHeight="1" x14ac:dyDescent="0.2">
      <c r="A15" s="22" t="s">
        <v>22</v>
      </c>
      <c r="B15" s="22" t="s">
        <v>41</v>
      </c>
      <c r="C15" s="23">
        <f t="shared" ref="C15:AK15" si="16">SUM(C16:C18)</f>
        <v>23868</v>
      </c>
      <c r="D15" s="24">
        <f t="shared" si="16"/>
        <v>27</v>
      </c>
      <c r="E15" s="24">
        <f t="shared" si="16"/>
        <v>330</v>
      </c>
      <c r="F15" s="24">
        <f t="shared" si="16"/>
        <v>386</v>
      </c>
      <c r="G15" s="24">
        <f t="shared" si="16"/>
        <v>407</v>
      </c>
      <c r="H15" s="24">
        <f t="shared" si="16"/>
        <v>420</v>
      </c>
      <c r="I15" s="24">
        <f t="shared" si="16"/>
        <v>428</v>
      </c>
      <c r="J15" s="24">
        <f t="shared" si="16"/>
        <v>430</v>
      </c>
      <c r="K15" s="24">
        <f t="shared" si="16"/>
        <v>429</v>
      </c>
      <c r="L15" s="24">
        <f t="shared" si="16"/>
        <v>424</v>
      </c>
      <c r="M15" s="24">
        <f t="shared" si="16"/>
        <v>416</v>
      </c>
      <c r="N15" s="24">
        <f t="shared" si="16"/>
        <v>408</v>
      </c>
      <c r="O15" s="24">
        <f t="shared" si="16"/>
        <v>397</v>
      </c>
      <c r="P15" s="24">
        <f t="shared" si="16"/>
        <v>385</v>
      </c>
      <c r="Q15" s="24">
        <f t="shared" si="16"/>
        <v>377</v>
      </c>
      <c r="R15" s="24">
        <f t="shared" si="16"/>
        <v>378</v>
      </c>
      <c r="S15" s="24">
        <f t="shared" si="16"/>
        <v>385</v>
      </c>
      <c r="T15" s="24">
        <f t="shared" si="16"/>
        <v>391</v>
      </c>
      <c r="U15" s="24">
        <f t="shared" si="16"/>
        <v>398</v>
      </c>
      <c r="V15" s="24">
        <f t="shared" si="16"/>
        <v>404</v>
      </c>
      <c r="W15" s="24">
        <f t="shared" si="16"/>
        <v>411</v>
      </c>
      <c r="X15" s="24">
        <f t="shared" si="16"/>
        <v>417</v>
      </c>
      <c r="Y15" s="24">
        <f t="shared" si="16"/>
        <v>2208</v>
      </c>
      <c r="Z15" s="24">
        <f t="shared" si="16"/>
        <v>2436</v>
      </c>
      <c r="AA15" s="24">
        <f t="shared" si="16"/>
        <v>2180</v>
      </c>
      <c r="AB15" s="24">
        <f t="shared" si="16"/>
        <v>2036</v>
      </c>
      <c r="AC15" s="24">
        <f t="shared" si="16"/>
        <v>1677</v>
      </c>
      <c r="AD15" s="24">
        <f t="shared" si="16"/>
        <v>1421</v>
      </c>
      <c r="AE15" s="24">
        <f t="shared" si="16"/>
        <v>1132</v>
      </c>
      <c r="AF15" s="24">
        <f t="shared" si="16"/>
        <v>881</v>
      </c>
      <c r="AG15" s="24">
        <f t="shared" si="16"/>
        <v>628</v>
      </c>
      <c r="AH15" s="24">
        <f t="shared" si="16"/>
        <v>487</v>
      </c>
      <c r="AI15" s="24">
        <f t="shared" si="16"/>
        <v>307</v>
      </c>
      <c r="AJ15" s="24">
        <f t="shared" si="16"/>
        <v>235</v>
      </c>
      <c r="AK15" s="24">
        <f t="shared" si="16"/>
        <v>192</v>
      </c>
      <c r="AL15" s="24">
        <f t="shared" ref="AL15" si="17">SUM(AL16:AL18)</f>
        <v>363</v>
      </c>
      <c r="AM15" s="24">
        <f t="shared" ref="AM15" si="18">SUM(AM16:AM18)</f>
        <v>11522</v>
      </c>
      <c r="AN15" s="24">
        <f t="shared" ref="AN15" si="19">SUM(AN16:AN18)</f>
        <v>983</v>
      </c>
      <c r="AO15" s="24">
        <f t="shared" ref="AO15" si="20">SUM(AO16:AO18)</f>
        <v>1008</v>
      </c>
      <c r="AP15" s="24">
        <f t="shared" ref="AP15" si="21">SUM(AP16:AP18)</f>
        <v>5565</v>
      </c>
      <c r="AQ15" s="24">
        <f t="shared" ref="AQ15" si="22">SUM(AQ16:AQ18)</f>
        <v>449</v>
      </c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</row>
    <row r="16" spans="1:252" s="6" customFormat="1" ht="13.5" customHeight="1" x14ac:dyDescent="0.2">
      <c r="A16" s="25"/>
      <c r="B16" s="26" t="s">
        <v>59</v>
      </c>
      <c r="C16" s="27">
        <f t="shared" si="15"/>
        <v>15369</v>
      </c>
      <c r="D16" s="28">
        <v>17</v>
      </c>
      <c r="E16" s="28">
        <v>219</v>
      </c>
      <c r="F16" s="28">
        <v>289</v>
      </c>
      <c r="G16" s="28">
        <v>304</v>
      </c>
      <c r="H16" s="28">
        <v>315</v>
      </c>
      <c r="I16" s="28">
        <v>318</v>
      </c>
      <c r="J16" s="28">
        <v>320</v>
      </c>
      <c r="K16" s="28">
        <v>320</v>
      </c>
      <c r="L16" s="28">
        <v>316</v>
      </c>
      <c r="M16" s="28">
        <v>311</v>
      </c>
      <c r="N16" s="28">
        <v>304</v>
      </c>
      <c r="O16" s="28">
        <v>297</v>
      </c>
      <c r="P16" s="28">
        <v>288</v>
      </c>
      <c r="Q16" s="28">
        <v>282</v>
      </c>
      <c r="R16" s="28">
        <v>283</v>
      </c>
      <c r="S16" s="28">
        <v>288</v>
      </c>
      <c r="T16" s="28">
        <v>281</v>
      </c>
      <c r="U16" s="28">
        <v>287</v>
      </c>
      <c r="V16" s="28">
        <v>291</v>
      </c>
      <c r="W16" s="28">
        <v>307</v>
      </c>
      <c r="X16" s="28">
        <v>312</v>
      </c>
      <c r="Y16" s="28">
        <v>1301</v>
      </c>
      <c r="Z16" s="28">
        <v>1412</v>
      </c>
      <c r="AA16" s="28">
        <v>1243</v>
      </c>
      <c r="AB16" s="28">
        <v>1140</v>
      </c>
      <c r="AC16" s="28">
        <v>1022</v>
      </c>
      <c r="AD16" s="28">
        <v>838</v>
      </c>
      <c r="AE16" s="28">
        <v>611</v>
      </c>
      <c r="AF16" s="28">
        <v>536</v>
      </c>
      <c r="AG16" s="28">
        <v>467</v>
      </c>
      <c r="AH16" s="28">
        <v>362</v>
      </c>
      <c r="AI16" s="28">
        <v>206</v>
      </c>
      <c r="AJ16" s="28">
        <v>155</v>
      </c>
      <c r="AK16" s="28">
        <v>127</v>
      </c>
      <c r="AL16" s="36">
        <v>240</v>
      </c>
      <c r="AM16" s="36">
        <v>7659</v>
      </c>
      <c r="AN16" s="37">
        <v>653</v>
      </c>
      <c r="AO16" s="37">
        <v>670</v>
      </c>
      <c r="AP16" s="37">
        <v>3700</v>
      </c>
      <c r="AQ16" s="25">
        <v>299</v>
      </c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</row>
    <row r="17" spans="1:246" s="6" customFormat="1" ht="13.5" customHeight="1" x14ac:dyDescent="0.2">
      <c r="A17" s="25"/>
      <c r="B17" s="26" t="s">
        <v>60</v>
      </c>
      <c r="C17" s="27">
        <f t="shared" si="15"/>
        <v>3966</v>
      </c>
      <c r="D17" s="28">
        <v>5</v>
      </c>
      <c r="E17" s="28">
        <v>57</v>
      </c>
      <c r="F17" s="28">
        <v>49</v>
      </c>
      <c r="G17" s="28">
        <v>52</v>
      </c>
      <c r="H17" s="28">
        <v>53</v>
      </c>
      <c r="I17" s="28">
        <v>57</v>
      </c>
      <c r="J17" s="28">
        <v>57</v>
      </c>
      <c r="K17" s="28">
        <v>56</v>
      </c>
      <c r="L17" s="28">
        <v>55</v>
      </c>
      <c r="M17" s="28">
        <v>54</v>
      </c>
      <c r="N17" s="28">
        <v>53</v>
      </c>
      <c r="O17" s="28">
        <v>52</v>
      </c>
      <c r="P17" s="28">
        <v>50</v>
      </c>
      <c r="Q17" s="28">
        <v>49</v>
      </c>
      <c r="R17" s="28">
        <v>49</v>
      </c>
      <c r="S17" s="28">
        <v>49</v>
      </c>
      <c r="T17" s="28">
        <v>63</v>
      </c>
      <c r="U17" s="28">
        <v>64</v>
      </c>
      <c r="V17" s="28">
        <v>65</v>
      </c>
      <c r="W17" s="28">
        <v>53</v>
      </c>
      <c r="X17" s="28">
        <v>54</v>
      </c>
      <c r="Y17" s="28">
        <v>421</v>
      </c>
      <c r="Z17" s="28">
        <v>463</v>
      </c>
      <c r="AA17" s="28">
        <v>328</v>
      </c>
      <c r="AB17" s="28">
        <v>328</v>
      </c>
      <c r="AC17" s="28">
        <v>269</v>
      </c>
      <c r="AD17" s="28">
        <v>242</v>
      </c>
      <c r="AE17" s="28">
        <v>316</v>
      </c>
      <c r="AF17" s="28">
        <v>230</v>
      </c>
      <c r="AG17" s="28">
        <v>83</v>
      </c>
      <c r="AH17" s="28">
        <v>63</v>
      </c>
      <c r="AI17" s="28">
        <v>51</v>
      </c>
      <c r="AJ17" s="28">
        <v>41</v>
      </c>
      <c r="AK17" s="28">
        <v>35</v>
      </c>
      <c r="AL17" s="36">
        <v>62</v>
      </c>
      <c r="AM17" s="36">
        <v>1974</v>
      </c>
      <c r="AN17" s="37">
        <v>169</v>
      </c>
      <c r="AO17" s="37">
        <v>173</v>
      </c>
      <c r="AP17" s="37">
        <v>952</v>
      </c>
      <c r="AQ17" s="25">
        <v>76</v>
      </c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</row>
    <row r="18" spans="1:246" s="6" customFormat="1" ht="13.5" customHeight="1" x14ac:dyDescent="0.2">
      <c r="A18" s="25"/>
      <c r="B18" s="26" t="s">
        <v>61</v>
      </c>
      <c r="C18" s="27">
        <f t="shared" si="15"/>
        <v>4533</v>
      </c>
      <c r="D18" s="28">
        <v>5</v>
      </c>
      <c r="E18" s="28">
        <v>54</v>
      </c>
      <c r="F18" s="28">
        <v>48</v>
      </c>
      <c r="G18" s="28">
        <v>51</v>
      </c>
      <c r="H18" s="28">
        <v>52</v>
      </c>
      <c r="I18" s="28">
        <v>53</v>
      </c>
      <c r="J18" s="28">
        <v>53</v>
      </c>
      <c r="K18" s="28">
        <v>53</v>
      </c>
      <c r="L18" s="28">
        <v>53</v>
      </c>
      <c r="M18" s="28">
        <v>51</v>
      </c>
      <c r="N18" s="28">
        <v>51</v>
      </c>
      <c r="O18" s="28">
        <v>48</v>
      </c>
      <c r="P18" s="28">
        <v>47</v>
      </c>
      <c r="Q18" s="28">
        <v>46</v>
      </c>
      <c r="R18" s="28">
        <v>46</v>
      </c>
      <c r="S18" s="28">
        <v>48</v>
      </c>
      <c r="T18" s="28">
        <v>47</v>
      </c>
      <c r="U18" s="28">
        <v>47</v>
      </c>
      <c r="V18" s="28">
        <v>48</v>
      </c>
      <c r="W18" s="28">
        <v>51</v>
      </c>
      <c r="X18" s="28">
        <v>51</v>
      </c>
      <c r="Y18" s="28">
        <v>486</v>
      </c>
      <c r="Z18" s="28">
        <v>561</v>
      </c>
      <c r="AA18" s="28">
        <v>609</v>
      </c>
      <c r="AB18" s="28">
        <v>568</v>
      </c>
      <c r="AC18" s="28">
        <v>386</v>
      </c>
      <c r="AD18" s="28">
        <v>341</v>
      </c>
      <c r="AE18" s="28">
        <v>205</v>
      </c>
      <c r="AF18" s="28">
        <v>115</v>
      </c>
      <c r="AG18" s="28">
        <v>78</v>
      </c>
      <c r="AH18" s="28">
        <v>62</v>
      </c>
      <c r="AI18" s="28">
        <v>50</v>
      </c>
      <c r="AJ18" s="28">
        <v>39</v>
      </c>
      <c r="AK18" s="28">
        <v>30</v>
      </c>
      <c r="AL18" s="36">
        <v>61</v>
      </c>
      <c r="AM18" s="36">
        <v>1889</v>
      </c>
      <c r="AN18" s="37">
        <v>161</v>
      </c>
      <c r="AO18" s="37">
        <v>165</v>
      </c>
      <c r="AP18" s="37">
        <v>913</v>
      </c>
      <c r="AQ18" s="25">
        <v>74</v>
      </c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</row>
    <row r="19" spans="1:246" s="6" customFormat="1" ht="13.5" customHeight="1" x14ac:dyDescent="0.2">
      <c r="A19" s="22" t="s">
        <v>26</v>
      </c>
      <c r="B19" s="22" t="s">
        <v>45</v>
      </c>
      <c r="C19" s="23">
        <f t="shared" ref="C19:AK19" si="23">SUM(C20:C22)</f>
        <v>4089</v>
      </c>
      <c r="D19" s="24">
        <f t="shared" si="23"/>
        <v>5</v>
      </c>
      <c r="E19" s="24">
        <f t="shared" si="23"/>
        <v>61</v>
      </c>
      <c r="F19" s="24">
        <f t="shared" si="23"/>
        <v>63</v>
      </c>
      <c r="G19" s="24">
        <f t="shared" si="23"/>
        <v>60</v>
      </c>
      <c r="H19" s="24">
        <f t="shared" si="23"/>
        <v>58</v>
      </c>
      <c r="I19" s="24">
        <f t="shared" si="23"/>
        <v>57</v>
      </c>
      <c r="J19" s="24">
        <f t="shared" si="23"/>
        <v>57</v>
      </c>
      <c r="K19" s="24">
        <f t="shared" si="23"/>
        <v>57</v>
      </c>
      <c r="L19" s="24">
        <f t="shared" si="23"/>
        <v>57</v>
      </c>
      <c r="M19" s="24">
        <f t="shared" si="23"/>
        <v>58</v>
      </c>
      <c r="N19" s="24">
        <f t="shared" si="23"/>
        <v>60</v>
      </c>
      <c r="O19" s="24">
        <f t="shared" si="23"/>
        <v>61</v>
      </c>
      <c r="P19" s="24">
        <f t="shared" si="23"/>
        <v>63</v>
      </c>
      <c r="Q19" s="24">
        <f t="shared" si="23"/>
        <v>64</v>
      </c>
      <c r="R19" s="24">
        <f t="shared" si="23"/>
        <v>64</v>
      </c>
      <c r="S19" s="24">
        <f t="shared" si="23"/>
        <v>62</v>
      </c>
      <c r="T19" s="24">
        <f t="shared" si="23"/>
        <v>61</v>
      </c>
      <c r="U19" s="24">
        <f t="shared" si="23"/>
        <v>59</v>
      </c>
      <c r="V19" s="24">
        <f t="shared" si="23"/>
        <v>59</v>
      </c>
      <c r="W19" s="24">
        <f t="shared" si="23"/>
        <v>61</v>
      </c>
      <c r="X19" s="24">
        <f t="shared" si="23"/>
        <v>64</v>
      </c>
      <c r="Y19" s="24">
        <f t="shared" si="23"/>
        <v>358</v>
      </c>
      <c r="Z19" s="24">
        <f t="shared" si="23"/>
        <v>404</v>
      </c>
      <c r="AA19" s="24">
        <f t="shared" si="23"/>
        <v>359</v>
      </c>
      <c r="AB19" s="24">
        <f t="shared" si="23"/>
        <v>360</v>
      </c>
      <c r="AC19" s="24">
        <f t="shared" si="23"/>
        <v>264</v>
      </c>
      <c r="AD19" s="24">
        <f t="shared" si="23"/>
        <v>270</v>
      </c>
      <c r="AE19" s="24">
        <f t="shared" si="23"/>
        <v>224</v>
      </c>
      <c r="AF19" s="24">
        <f t="shared" si="23"/>
        <v>205</v>
      </c>
      <c r="AG19" s="24">
        <f t="shared" si="23"/>
        <v>144</v>
      </c>
      <c r="AH19" s="24">
        <f t="shared" si="23"/>
        <v>123</v>
      </c>
      <c r="AI19" s="24">
        <f t="shared" si="23"/>
        <v>71</v>
      </c>
      <c r="AJ19" s="24">
        <f t="shared" si="23"/>
        <v>49</v>
      </c>
      <c r="AK19" s="24">
        <f t="shared" si="23"/>
        <v>47</v>
      </c>
      <c r="AL19" s="24">
        <f t="shared" ref="AL19" si="24">SUM(AL20:AL22)</f>
        <v>70</v>
      </c>
      <c r="AM19" s="24">
        <f t="shared" ref="AM19" si="25">SUM(AM20:AM22)</f>
        <v>1871</v>
      </c>
      <c r="AN19" s="24">
        <f t="shared" ref="AN19" si="26">SUM(AN20:AN22)</f>
        <v>144</v>
      </c>
      <c r="AO19" s="24">
        <f t="shared" ref="AO19" si="27">SUM(AO20:AO22)</f>
        <v>168</v>
      </c>
      <c r="AP19" s="24">
        <f t="shared" ref="AP19" si="28">SUM(AP20:AP22)</f>
        <v>859</v>
      </c>
      <c r="AQ19" s="24">
        <f t="shared" ref="AQ19" si="29">SUM(AQ20:AQ22)</f>
        <v>87</v>
      </c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</row>
    <row r="20" spans="1:246" s="6" customFormat="1" ht="13.5" customHeight="1" x14ac:dyDescent="0.2">
      <c r="A20" s="25"/>
      <c r="B20" s="26" t="s">
        <v>62</v>
      </c>
      <c r="C20" s="27">
        <f t="shared" si="15"/>
        <v>2034</v>
      </c>
      <c r="D20" s="28">
        <v>3</v>
      </c>
      <c r="E20" s="28">
        <v>30</v>
      </c>
      <c r="F20" s="28">
        <v>31</v>
      </c>
      <c r="G20" s="28">
        <v>30</v>
      </c>
      <c r="H20" s="28">
        <v>29</v>
      </c>
      <c r="I20" s="28">
        <v>29</v>
      </c>
      <c r="J20" s="28">
        <v>27</v>
      </c>
      <c r="K20" s="28">
        <v>28</v>
      </c>
      <c r="L20" s="28">
        <v>28</v>
      </c>
      <c r="M20" s="28">
        <v>29</v>
      </c>
      <c r="N20" s="28">
        <v>30</v>
      </c>
      <c r="O20" s="28">
        <v>30</v>
      </c>
      <c r="P20" s="28">
        <v>31</v>
      </c>
      <c r="Q20" s="28">
        <v>32</v>
      </c>
      <c r="R20" s="28">
        <v>32</v>
      </c>
      <c r="S20" s="28">
        <v>32</v>
      </c>
      <c r="T20" s="28">
        <v>30</v>
      </c>
      <c r="U20" s="28">
        <v>29</v>
      </c>
      <c r="V20" s="28">
        <v>30</v>
      </c>
      <c r="W20" s="28">
        <v>30</v>
      </c>
      <c r="X20" s="28">
        <v>31</v>
      </c>
      <c r="Y20" s="28">
        <v>179</v>
      </c>
      <c r="Z20" s="28">
        <v>202</v>
      </c>
      <c r="AA20" s="28">
        <v>179</v>
      </c>
      <c r="AB20" s="28">
        <v>179</v>
      </c>
      <c r="AC20" s="28">
        <v>132</v>
      </c>
      <c r="AD20" s="28">
        <v>135</v>
      </c>
      <c r="AE20" s="28">
        <v>112</v>
      </c>
      <c r="AF20" s="28">
        <v>103</v>
      </c>
      <c r="AG20" s="28">
        <v>73</v>
      </c>
      <c r="AH20" s="28">
        <v>61</v>
      </c>
      <c r="AI20" s="28">
        <v>34</v>
      </c>
      <c r="AJ20" s="28">
        <v>23</v>
      </c>
      <c r="AK20" s="28">
        <v>21</v>
      </c>
      <c r="AL20" s="36">
        <v>35</v>
      </c>
      <c r="AM20" s="36">
        <v>937</v>
      </c>
      <c r="AN20" s="37">
        <v>72</v>
      </c>
      <c r="AO20" s="37">
        <v>84</v>
      </c>
      <c r="AP20" s="37">
        <v>431</v>
      </c>
      <c r="AQ20" s="25">
        <v>43</v>
      </c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</row>
    <row r="21" spans="1:246" s="6" customFormat="1" ht="13.5" customHeight="1" x14ac:dyDescent="0.2">
      <c r="A21" s="25"/>
      <c r="B21" s="26" t="s">
        <v>63</v>
      </c>
      <c r="C21" s="27">
        <f t="shared" si="15"/>
        <v>1289</v>
      </c>
      <c r="D21" s="28">
        <v>1</v>
      </c>
      <c r="E21" s="28">
        <v>19</v>
      </c>
      <c r="F21" s="28">
        <v>20</v>
      </c>
      <c r="G21" s="28">
        <v>18</v>
      </c>
      <c r="H21" s="28">
        <v>18</v>
      </c>
      <c r="I21" s="28">
        <v>17</v>
      </c>
      <c r="J21" s="28">
        <v>19</v>
      </c>
      <c r="K21" s="28">
        <v>18</v>
      </c>
      <c r="L21" s="28">
        <v>18</v>
      </c>
      <c r="M21" s="28">
        <v>19</v>
      </c>
      <c r="N21" s="28">
        <v>19</v>
      </c>
      <c r="O21" s="28">
        <v>20</v>
      </c>
      <c r="P21" s="28">
        <v>21</v>
      </c>
      <c r="Q21" s="28">
        <v>20</v>
      </c>
      <c r="R21" s="28">
        <v>20</v>
      </c>
      <c r="S21" s="28">
        <v>19</v>
      </c>
      <c r="T21" s="28">
        <v>20</v>
      </c>
      <c r="U21" s="28">
        <v>19</v>
      </c>
      <c r="V21" s="28">
        <v>18</v>
      </c>
      <c r="W21" s="28">
        <v>19</v>
      </c>
      <c r="X21" s="28">
        <v>21</v>
      </c>
      <c r="Y21" s="28">
        <v>114</v>
      </c>
      <c r="Z21" s="28">
        <v>129</v>
      </c>
      <c r="AA21" s="28">
        <v>115</v>
      </c>
      <c r="AB21" s="28">
        <v>115</v>
      </c>
      <c r="AC21" s="28">
        <v>84</v>
      </c>
      <c r="AD21" s="28">
        <v>71</v>
      </c>
      <c r="AE21" s="28">
        <v>72</v>
      </c>
      <c r="AF21" s="28">
        <v>65</v>
      </c>
      <c r="AG21" s="28">
        <v>46</v>
      </c>
      <c r="AH21" s="28">
        <v>39</v>
      </c>
      <c r="AI21" s="28">
        <v>23</v>
      </c>
      <c r="AJ21" s="28">
        <v>16</v>
      </c>
      <c r="AK21" s="28">
        <v>17</v>
      </c>
      <c r="AL21" s="36">
        <v>22</v>
      </c>
      <c r="AM21" s="36">
        <v>593</v>
      </c>
      <c r="AN21" s="37">
        <v>45</v>
      </c>
      <c r="AO21" s="37">
        <v>53</v>
      </c>
      <c r="AP21" s="37">
        <v>273</v>
      </c>
      <c r="AQ21" s="25">
        <v>28</v>
      </c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</row>
    <row r="22" spans="1:246" s="6" customFormat="1" ht="13.5" customHeight="1" x14ac:dyDescent="0.2">
      <c r="A22" s="25"/>
      <c r="B22" s="26" t="s">
        <v>64</v>
      </c>
      <c r="C22" s="27">
        <f t="shared" si="15"/>
        <v>766</v>
      </c>
      <c r="D22" s="28">
        <v>1</v>
      </c>
      <c r="E22" s="28">
        <v>12</v>
      </c>
      <c r="F22" s="28">
        <v>12</v>
      </c>
      <c r="G22" s="28">
        <v>12</v>
      </c>
      <c r="H22" s="28">
        <v>11</v>
      </c>
      <c r="I22" s="28">
        <v>11</v>
      </c>
      <c r="J22" s="28">
        <v>11</v>
      </c>
      <c r="K22" s="28">
        <v>11</v>
      </c>
      <c r="L22" s="28">
        <v>11</v>
      </c>
      <c r="M22" s="28">
        <v>10</v>
      </c>
      <c r="N22" s="28">
        <v>11</v>
      </c>
      <c r="O22" s="28">
        <v>11</v>
      </c>
      <c r="P22" s="28">
        <v>11</v>
      </c>
      <c r="Q22" s="28">
        <v>12</v>
      </c>
      <c r="R22" s="28">
        <v>12</v>
      </c>
      <c r="S22" s="28">
        <v>11</v>
      </c>
      <c r="T22" s="28">
        <v>11</v>
      </c>
      <c r="U22" s="28">
        <v>11</v>
      </c>
      <c r="V22" s="28">
        <v>11</v>
      </c>
      <c r="W22" s="28">
        <v>12</v>
      </c>
      <c r="X22" s="28">
        <v>12</v>
      </c>
      <c r="Y22" s="28">
        <v>65</v>
      </c>
      <c r="Z22" s="28">
        <v>73</v>
      </c>
      <c r="AA22" s="28">
        <v>65</v>
      </c>
      <c r="AB22" s="28">
        <v>66</v>
      </c>
      <c r="AC22" s="28">
        <v>48</v>
      </c>
      <c r="AD22" s="28">
        <v>64</v>
      </c>
      <c r="AE22" s="28">
        <v>40</v>
      </c>
      <c r="AF22" s="28">
        <v>37</v>
      </c>
      <c r="AG22" s="28">
        <v>25</v>
      </c>
      <c r="AH22" s="28">
        <v>23</v>
      </c>
      <c r="AI22" s="28">
        <v>14</v>
      </c>
      <c r="AJ22" s="28">
        <v>10</v>
      </c>
      <c r="AK22" s="28">
        <v>9</v>
      </c>
      <c r="AL22" s="36">
        <v>13</v>
      </c>
      <c r="AM22" s="36">
        <v>341</v>
      </c>
      <c r="AN22" s="37">
        <v>27</v>
      </c>
      <c r="AO22" s="37">
        <v>31</v>
      </c>
      <c r="AP22" s="37">
        <v>155</v>
      </c>
      <c r="AQ22" s="25">
        <v>16</v>
      </c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</row>
    <row r="23" spans="1:246" s="6" customFormat="1" ht="13.5" customHeight="1" x14ac:dyDescent="0.2">
      <c r="A23" s="22" t="s">
        <v>25</v>
      </c>
      <c r="B23" s="22" t="s">
        <v>44</v>
      </c>
      <c r="C23" s="23">
        <f t="shared" ref="C23:AK23" si="30">SUM(C24:C29)</f>
        <v>8541</v>
      </c>
      <c r="D23" s="24">
        <f t="shared" si="30"/>
        <v>9</v>
      </c>
      <c r="E23" s="24">
        <f t="shared" si="30"/>
        <v>112</v>
      </c>
      <c r="F23" s="24">
        <f t="shared" si="30"/>
        <v>123</v>
      </c>
      <c r="G23" s="24">
        <f t="shared" si="30"/>
        <v>125</v>
      </c>
      <c r="H23" s="24">
        <f t="shared" si="30"/>
        <v>126</v>
      </c>
      <c r="I23" s="24">
        <f t="shared" si="30"/>
        <v>126</v>
      </c>
      <c r="J23" s="24">
        <f t="shared" si="30"/>
        <v>127</v>
      </c>
      <c r="K23" s="24">
        <f t="shared" si="30"/>
        <v>127</v>
      </c>
      <c r="L23" s="24">
        <f t="shared" si="30"/>
        <v>127</v>
      </c>
      <c r="M23" s="24">
        <f t="shared" si="30"/>
        <v>127</v>
      </c>
      <c r="N23" s="24">
        <f t="shared" si="30"/>
        <v>128</v>
      </c>
      <c r="O23" s="24">
        <f t="shared" si="30"/>
        <v>127</v>
      </c>
      <c r="P23" s="24">
        <f t="shared" si="30"/>
        <v>126</v>
      </c>
      <c r="Q23" s="24">
        <f t="shared" si="30"/>
        <v>127</v>
      </c>
      <c r="R23" s="24">
        <f t="shared" si="30"/>
        <v>129</v>
      </c>
      <c r="S23" s="24">
        <f t="shared" si="30"/>
        <v>133</v>
      </c>
      <c r="T23" s="24">
        <f t="shared" si="30"/>
        <v>136</v>
      </c>
      <c r="U23" s="24">
        <f t="shared" si="30"/>
        <v>140</v>
      </c>
      <c r="V23" s="24">
        <f t="shared" si="30"/>
        <v>142</v>
      </c>
      <c r="W23" s="24">
        <f t="shared" si="30"/>
        <v>139</v>
      </c>
      <c r="X23" s="24">
        <f t="shared" si="30"/>
        <v>135</v>
      </c>
      <c r="Y23" s="24">
        <f t="shared" si="30"/>
        <v>648</v>
      </c>
      <c r="Z23" s="24">
        <f t="shared" si="30"/>
        <v>786</v>
      </c>
      <c r="AA23" s="24">
        <f t="shared" si="30"/>
        <v>749</v>
      </c>
      <c r="AB23" s="24">
        <f t="shared" si="30"/>
        <v>751</v>
      </c>
      <c r="AC23" s="24">
        <f t="shared" si="30"/>
        <v>601</v>
      </c>
      <c r="AD23" s="24">
        <f t="shared" si="30"/>
        <v>532</v>
      </c>
      <c r="AE23" s="24">
        <f t="shared" si="30"/>
        <v>489</v>
      </c>
      <c r="AF23" s="24">
        <f t="shared" si="30"/>
        <v>387</v>
      </c>
      <c r="AG23" s="24">
        <f t="shared" si="30"/>
        <v>323</v>
      </c>
      <c r="AH23" s="24">
        <f t="shared" si="30"/>
        <v>277</v>
      </c>
      <c r="AI23" s="24">
        <f t="shared" si="30"/>
        <v>182</v>
      </c>
      <c r="AJ23" s="24">
        <f t="shared" si="30"/>
        <v>125</v>
      </c>
      <c r="AK23" s="24">
        <f t="shared" si="30"/>
        <v>100</v>
      </c>
      <c r="AL23" s="24">
        <f t="shared" ref="AL23" si="31">SUM(AL24:AL29)</f>
        <v>125</v>
      </c>
      <c r="AM23" s="24">
        <f t="shared" ref="AM23" si="32">SUM(AM24:AM29)</f>
        <v>3829</v>
      </c>
      <c r="AN23" s="24">
        <f t="shared" ref="AN23" si="33">SUM(AN24:AN29)</f>
        <v>307</v>
      </c>
      <c r="AO23" s="24">
        <f t="shared" ref="AO23" si="34">SUM(AO24:AO29)</f>
        <v>327</v>
      </c>
      <c r="AP23" s="24">
        <f t="shared" ref="AP23" si="35">SUM(AP24:AP29)</f>
        <v>1754</v>
      </c>
      <c r="AQ23" s="24">
        <f t="shared" ref="AQ23" si="36">SUM(AQ24:AQ29)</f>
        <v>155</v>
      </c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</row>
    <row r="24" spans="1:246" s="6" customFormat="1" ht="13.5" customHeight="1" x14ac:dyDescent="0.2">
      <c r="A24" s="25"/>
      <c r="B24" s="26" t="s">
        <v>65</v>
      </c>
      <c r="C24" s="27">
        <f t="shared" si="15"/>
        <v>4842</v>
      </c>
      <c r="D24" s="28">
        <v>5</v>
      </c>
      <c r="E24" s="28">
        <v>62</v>
      </c>
      <c r="F24" s="28">
        <v>70</v>
      </c>
      <c r="G24" s="28">
        <v>71</v>
      </c>
      <c r="H24" s="28">
        <v>71</v>
      </c>
      <c r="I24" s="28">
        <v>72</v>
      </c>
      <c r="J24" s="28">
        <v>73</v>
      </c>
      <c r="K24" s="28">
        <v>72</v>
      </c>
      <c r="L24" s="28">
        <v>72</v>
      </c>
      <c r="M24" s="28">
        <v>71</v>
      </c>
      <c r="N24" s="28">
        <v>71</v>
      </c>
      <c r="O24" s="28">
        <v>70</v>
      </c>
      <c r="P24" s="28">
        <v>70</v>
      </c>
      <c r="Q24" s="28">
        <v>70</v>
      </c>
      <c r="R24" s="28">
        <v>72</v>
      </c>
      <c r="S24" s="28">
        <v>74</v>
      </c>
      <c r="T24" s="28">
        <v>76</v>
      </c>
      <c r="U24" s="28">
        <v>78</v>
      </c>
      <c r="V24" s="28">
        <v>81</v>
      </c>
      <c r="W24" s="28">
        <v>80</v>
      </c>
      <c r="X24" s="28">
        <v>77</v>
      </c>
      <c r="Y24" s="28">
        <v>369</v>
      </c>
      <c r="Z24" s="28">
        <v>449</v>
      </c>
      <c r="AA24" s="28">
        <v>427</v>
      </c>
      <c r="AB24" s="28">
        <v>428</v>
      </c>
      <c r="AC24" s="28">
        <v>343</v>
      </c>
      <c r="AD24" s="28">
        <v>303</v>
      </c>
      <c r="AE24" s="28">
        <v>279</v>
      </c>
      <c r="AF24" s="28">
        <v>220</v>
      </c>
      <c r="AG24" s="28">
        <v>184</v>
      </c>
      <c r="AH24" s="28">
        <v>158</v>
      </c>
      <c r="AI24" s="28">
        <v>100</v>
      </c>
      <c r="AJ24" s="28">
        <v>69</v>
      </c>
      <c r="AK24" s="28">
        <v>55</v>
      </c>
      <c r="AL24" s="36">
        <v>72</v>
      </c>
      <c r="AM24" s="36">
        <v>2183</v>
      </c>
      <c r="AN24" s="37">
        <v>174</v>
      </c>
      <c r="AO24" s="37">
        <v>186</v>
      </c>
      <c r="AP24" s="37">
        <v>1002</v>
      </c>
      <c r="AQ24" s="25">
        <v>89</v>
      </c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</row>
    <row r="25" spans="1:246" s="6" customFormat="1" ht="13.5" customHeight="1" x14ac:dyDescent="0.2">
      <c r="A25" s="25"/>
      <c r="B25" s="26" t="s">
        <v>66</v>
      </c>
      <c r="C25" s="27">
        <f t="shared" si="15"/>
        <v>629</v>
      </c>
      <c r="D25" s="28">
        <v>1</v>
      </c>
      <c r="E25" s="28">
        <v>9</v>
      </c>
      <c r="F25" s="28">
        <v>10</v>
      </c>
      <c r="G25" s="28">
        <v>10</v>
      </c>
      <c r="H25" s="28">
        <v>10</v>
      </c>
      <c r="I25" s="28">
        <v>10</v>
      </c>
      <c r="J25" s="28">
        <v>10</v>
      </c>
      <c r="K25" s="28">
        <v>10</v>
      </c>
      <c r="L25" s="28">
        <v>10</v>
      </c>
      <c r="M25" s="28">
        <v>10</v>
      </c>
      <c r="N25" s="28">
        <v>10</v>
      </c>
      <c r="O25" s="28">
        <v>10</v>
      </c>
      <c r="P25" s="28">
        <v>10</v>
      </c>
      <c r="Q25" s="28">
        <v>10</v>
      </c>
      <c r="R25" s="28">
        <v>10</v>
      </c>
      <c r="S25" s="28">
        <v>11</v>
      </c>
      <c r="T25" s="28">
        <v>11</v>
      </c>
      <c r="U25" s="28">
        <v>11</v>
      </c>
      <c r="V25" s="28">
        <v>11</v>
      </c>
      <c r="W25" s="28">
        <v>11</v>
      </c>
      <c r="X25" s="28">
        <v>11</v>
      </c>
      <c r="Y25" s="28">
        <v>45</v>
      </c>
      <c r="Z25" s="28">
        <v>54</v>
      </c>
      <c r="AA25" s="28">
        <v>53</v>
      </c>
      <c r="AB25" s="28">
        <v>52</v>
      </c>
      <c r="AC25" s="28">
        <v>41</v>
      </c>
      <c r="AD25" s="28">
        <v>38</v>
      </c>
      <c r="AE25" s="28">
        <v>35</v>
      </c>
      <c r="AF25" s="28">
        <v>28</v>
      </c>
      <c r="AG25" s="28">
        <v>25</v>
      </c>
      <c r="AH25" s="28">
        <v>21</v>
      </c>
      <c r="AI25" s="28">
        <v>14</v>
      </c>
      <c r="AJ25" s="28">
        <v>10</v>
      </c>
      <c r="AK25" s="28">
        <v>7</v>
      </c>
      <c r="AL25" s="36">
        <v>10</v>
      </c>
      <c r="AM25" s="36">
        <v>291</v>
      </c>
      <c r="AN25" s="37">
        <v>24</v>
      </c>
      <c r="AO25" s="37">
        <v>25</v>
      </c>
      <c r="AP25" s="37">
        <v>132</v>
      </c>
      <c r="AQ25" s="25">
        <v>12</v>
      </c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</row>
    <row r="26" spans="1:246" s="6" customFormat="1" ht="13.5" customHeight="1" x14ac:dyDescent="0.2">
      <c r="A26" s="25"/>
      <c r="B26" s="26" t="s">
        <v>67</v>
      </c>
      <c r="C26" s="27">
        <f t="shared" si="15"/>
        <v>681</v>
      </c>
      <c r="D26" s="28">
        <v>1</v>
      </c>
      <c r="E26" s="28">
        <v>10</v>
      </c>
      <c r="F26" s="28">
        <v>10</v>
      </c>
      <c r="G26" s="28">
        <v>10</v>
      </c>
      <c r="H26" s="28">
        <v>10</v>
      </c>
      <c r="I26" s="28">
        <v>10</v>
      </c>
      <c r="J26" s="28">
        <v>10</v>
      </c>
      <c r="K26" s="28">
        <v>10</v>
      </c>
      <c r="L26" s="28">
        <v>10</v>
      </c>
      <c r="M26" s="28">
        <v>10</v>
      </c>
      <c r="N26" s="28">
        <v>10</v>
      </c>
      <c r="O26" s="28">
        <v>10</v>
      </c>
      <c r="P26" s="28">
        <v>10</v>
      </c>
      <c r="Q26" s="28">
        <v>10</v>
      </c>
      <c r="R26" s="28">
        <v>10</v>
      </c>
      <c r="S26" s="28">
        <v>11</v>
      </c>
      <c r="T26" s="28">
        <v>11</v>
      </c>
      <c r="U26" s="28">
        <v>11</v>
      </c>
      <c r="V26" s="28">
        <v>11</v>
      </c>
      <c r="W26" s="28">
        <v>11</v>
      </c>
      <c r="X26" s="28">
        <v>11</v>
      </c>
      <c r="Y26" s="28">
        <v>52</v>
      </c>
      <c r="Z26" s="28">
        <v>62</v>
      </c>
      <c r="AA26" s="28">
        <v>61</v>
      </c>
      <c r="AB26" s="28">
        <v>61</v>
      </c>
      <c r="AC26" s="28">
        <v>47</v>
      </c>
      <c r="AD26" s="28">
        <v>43</v>
      </c>
      <c r="AE26" s="28">
        <v>39</v>
      </c>
      <c r="AF26" s="28">
        <v>30</v>
      </c>
      <c r="AG26" s="28">
        <v>25</v>
      </c>
      <c r="AH26" s="28">
        <v>21</v>
      </c>
      <c r="AI26" s="28">
        <v>15</v>
      </c>
      <c r="AJ26" s="28">
        <v>10</v>
      </c>
      <c r="AK26" s="28">
        <v>8</v>
      </c>
      <c r="AL26" s="36">
        <v>10</v>
      </c>
      <c r="AM26" s="36">
        <v>297</v>
      </c>
      <c r="AN26" s="37">
        <v>24</v>
      </c>
      <c r="AO26" s="37">
        <v>26</v>
      </c>
      <c r="AP26" s="37">
        <v>135</v>
      </c>
      <c r="AQ26" s="25">
        <v>12</v>
      </c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</row>
    <row r="27" spans="1:246" s="6" customFormat="1" ht="13.5" customHeight="1" x14ac:dyDescent="0.2">
      <c r="A27" s="25"/>
      <c r="B27" s="26" t="s">
        <v>68</v>
      </c>
      <c r="C27" s="27">
        <f t="shared" si="15"/>
        <v>1429</v>
      </c>
      <c r="D27" s="28">
        <v>1</v>
      </c>
      <c r="E27" s="28">
        <v>17</v>
      </c>
      <c r="F27" s="28">
        <v>18</v>
      </c>
      <c r="G27" s="28">
        <v>19</v>
      </c>
      <c r="H27" s="28">
        <v>20</v>
      </c>
      <c r="I27" s="28">
        <v>19</v>
      </c>
      <c r="J27" s="28">
        <v>19</v>
      </c>
      <c r="K27" s="28">
        <v>20</v>
      </c>
      <c r="L27" s="28">
        <v>20</v>
      </c>
      <c r="M27" s="28">
        <v>21</v>
      </c>
      <c r="N27" s="28">
        <v>22</v>
      </c>
      <c r="O27" s="28">
        <v>22</v>
      </c>
      <c r="P27" s="28">
        <v>21</v>
      </c>
      <c r="Q27" s="28">
        <v>22</v>
      </c>
      <c r="R27" s="28">
        <v>22</v>
      </c>
      <c r="S27" s="28">
        <v>22</v>
      </c>
      <c r="T27" s="28">
        <v>23</v>
      </c>
      <c r="U27" s="28">
        <v>24</v>
      </c>
      <c r="V27" s="28">
        <v>23</v>
      </c>
      <c r="W27" s="28">
        <v>22</v>
      </c>
      <c r="X27" s="28">
        <v>21</v>
      </c>
      <c r="Y27" s="28">
        <v>109</v>
      </c>
      <c r="Z27" s="28">
        <v>135</v>
      </c>
      <c r="AA27" s="28">
        <v>125</v>
      </c>
      <c r="AB27" s="28">
        <v>128</v>
      </c>
      <c r="AC27" s="28">
        <v>103</v>
      </c>
      <c r="AD27" s="28">
        <v>89</v>
      </c>
      <c r="AE27" s="28">
        <v>82</v>
      </c>
      <c r="AF27" s="28">
        <v>65</v>
      </c>
      <c r="AG27" s="28">
        <v>54</v>
      </c>
      <c r="AH27" s="28">
        <v>45</v>
      </c>
      <c r="AI27" s="28">
        <v>34</v>
      </c>
      <c r="AJ27" s="28">
        <v>23</v>
      </c>
      <c r="AK27" s="28">
        <v>19</v>
      </c>
      <c r="AL27" s="36">
        <v>20</v>
      </c>
      <c r="AM27" s="36">
        <v>633</v>
      </c>
      <c r="AN27" s="37">
        <v>50</v>
      </c>
      <c r="AO27" s="37">
        <v>53</v>
      </c>
      <c r="AP27" s="37">
        <v>292</v>
      </c>
      <c r="AQ27" s="25">
        <v>25</v>
      </c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</row>
    <row r="28" spans="1:246" s="6" customFormat="1" ht="13.5" customHeight="1" x14ac:dyDescent="0.2">
      <c r="A28" s="25"/>
      <c r="B28" s="26" t="s">
        <v>69</v>
      </c>
      <c r="C28" s="27">
        <f t="shared" si="15"/>
        <v>846</v>
      </c>
      <c r="D28" s="28">
        <v>1</v>
      </c>
      <c r="E28" s="28">
        <v>12</v>
      </c>
      <c r="F28" s="28">
        <v>13</v>
      </c>
      <c r="G28" s="28">
        <v>13</v>
      </c>
      <c r="H28" s="28">
        <v>13</v>
      </c>
      <c r="I28" s="28">
        <v>13</v>
      </c>
      <c r="J28" s="28">
        <v>13</v>
      </c>
      <c r="K28" s="28">
        <v>13</v>
      </c>
      <c r="L28" s="28">
        <v>13</v>
      </c>
      <c r="M28" s="28">
        <v>13</v>
      </c>
      <c r="N28" s="28">
        <v>13</v>
      </c>
      <c r="O28" s="28">
        <v>13</v>
      </c>
      <c r="P28" s="28">
        <v>13</v>
      </c>
      <c r="Q28" s="28">
        <v>13</v>
      </c>
      <c r="R28" s="28">
        <v>13</v>
      </c>
      <c r="S28" s="28">
        <v>13</v>
      </c>
      <c r="T28" s="28">
        <v>13</v>
      </c>
      <c r="U28" s="28">
        <v>14</v>
      </c>
      <c r="V28" s="28">
        <v>14</v>
      </c>
      <c r="W28" s="28">
        <v>13</v>
      </c>
      <c r="X28" s="28">
        <v>13</v>
      </c>
      <c r="Y28" s="28">
        <v>66</v>
      </c>
      <c r="Z28" s="28">
        <v>78</v>
      </c>
      <c r="AA28" s="28">
        <v>75</v>
      </c>
      <c r="AB28" s="28">
        <v>74</v>
      </c>
      <c r="AC28" s="28">
        <v>60</v>
      </c>
      <c r="AD28" s="28">
        <v>53</v>
      </c>
      <c r="AE28" s="28">
        <v>48</v>
      </c>
      <c r="AF28" s="28">
        <v>39</v>
      </c>
      <c r="AG28" s="28">
        <v>30</v>
      </c>
      <c r="AH28" s="28">
        <v>27</v>
      </c>
      <c r="AI28" s="28">
        <v>15</v>
      </c>
      <c r="AJ28" s="28">
        <v>10</v>
      </c>
      <c r="AK28" s="28">
        <v>9</v>
      </c>
      <c r="AL28" s="36">
        <v>11</v>
      </c>
      <c r="AM28" s="36">
        <v>367</v>
      </c>
      <c r="AN28" s="37">
        <v>30</v>
      </c>
      <c r="AO28" s="37">
        <v>32</v>
      </c>
      <c r="AP28" s="37">
        <v>167</v>
      </c>
      <c r="AQ28" s="25">
        <v>15</v>
      </c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</row>
    <row r="29" spans="1:246" s="6" customFormat="1" ht="13.5" customHeight="1" x14ac:dyDescent="0.2">
      <c r="A29" s="25"/>
      <c r="B29" s="26" t="s">
        <v>70</v>
      </c>
      <c r="C29" s="27">
        <f t="shared" si="15"/>
        <v>114</v>
      </c>
      <c r="D29" s="28">
        <v>0</v>
      </c>
      <c r="E29" s="28">
        <v>2</v>
      </c>
      <c r="F29" s="28">
        <v>2</v>
      </c>
      <c r="G29" s="28">
        <v>2</v>
      </c>
      <c r="H29" s="28">
        <v>2</v>
      </c>
      <c r="I29" s="28">
        <v>2</v>
      </c>
      <c r="J29" s="28">
        <v>2</v>
      </c>
      <c r="K29" s="28">
        <v>2</v>
      </c>
      <c r="L29" s="28">
        <v>2</v>
      </c>
      <c r="M29" s="28">
        <v>2</v>
      </c>
      <c r="N29" s="28">
        <v>2</v>
      </c>
      <c r="O29" s="28">
        <v>2</v>
      </c>
      <c r="P29" s="28">
        <v>2</v>
      </c>
      <c r="Q29" s="28">
        <v>2</v>
      </c>
      <c r="R29" s="28">
        <v>2</v>
      </c>
      <c r="S29" s="28">
        <v>2</v>
      </c>
      <c r="T29" s="28">
        <v>2</v>
      </c>
      <c r="U29" s="28">
        <v>2</v>
      </c>
      <c r="V29" s="28">
        <v>2</v>
      </c>
      <c r="W29" s="28">
        <v>2</v>
      </c>
      <c r="X29" s="28">
        <v>2</v>
      </c>
      <c r="Y29" s="28">
        <v>7</v>
      </c>
      <c r="Z29" s="28">
        <v>8</v>
      </c>
      <c r="AA29" s="28">
        <v>8</v>
      </c>
      <c r="AB29" s="28">
        <v>8</v>
      </c>
      <c r="AC29" s="28">
        <v>7</v>
      </c>
      <c r="AD29" s="28">
        <v>6</v>
      </c>
      <c r="AE29" s="28">
        <v>6</v>
      </c>
      <c r="AF29" s="28">
        <v>5</v>
      </c>
      <c r="AG29" s="28">
        <v>5</v>
      </c>
      <c r="AH29" s="28">
        <v>5</v>
      </c>
      <c r="AI29" s="28">
        <v>4</v>
      </c>
      <c r="AJ29" s="28">
        <v>3</v>
      </c>
      <c r="AK29" s="28">
        <v>2</v>
      </c>
      <c r="AL29" s="36">
        <v>2</v>
      </c>
      <c r="AM29" s="36">
        <v>58</v>
      </c>
      <c r="AN29" s="37">
        <v>5</v>
      </c>
      <c r="AO29" s="37">
        <v>5</v>
      </c>
      <c r="AP29" s="37">
        <v>26</v>
      </c>
      <c r="AQ29" s="25">
        <v>2</v>
      </c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</row>
    <row r="30" spans="1:246" s="6" customFormat="1" ht="13.5" customHeight="1" x14ac:dyDescent="0.2">
      <c r="A30" s="22" t="s">
        <v>23</v>
      </c>
      <c r="B30" s="22" t="s">
        <v>42</v>
      </c>
      <c r="C30" s="23">
        <f>SUM(C31)</f>
        <v>9173</v>
      </c>
      <c r="D30" s="24">
        <f>SUM(D31)</f>
        <v>13</v>
      </c>
      <c r="E30" s="24">
        <f t="shared" ref="E30:AQ30" si="37">SUM(E31)</f>
        <v>159</v>
      </c>
      <c r="F30" s="24">
        <f t="shared" si="37"/>
        <v>164</v>
      </c>
      <c r="G30" s="24">
        <f t="shared" si="37"/>
        <v>158</v>
      </c>
      <c r="H30" s="24">
        <f t="shared" si="37"/>
        <v>154</v>
      </c>
      <c r="I30" s="24">
        <f t="shared" si="37"/>
        <v>150</v>
      </c>
      <c r="J30" s="24">
        <f t="shared" si="37"/>
        <v>148</v>
      </c>
      <c r="K30" s="24">
        <f t="shared" si="37"/>
        <v>147</v>
      </c>
      <c r="L30" s="24">
        <f t="shared" si="37"/>
        <v>147</v>
      </c>
      <c r="M30" s="24">
        <f t="shared" si="37"/>
        <v>147</v>
      </c>
      <c r="N30" s="24">
        <f t="shared" si="37"/>
        <v>147</v>
      </c>
      <c r="O30" s="24">
        <f t="shared" si="37"/>
        <v>149</v>
      </c>
      <c r="P30" s="24">
        <f t="shared" si="37"/>
        <v>150</v>
      </c>
      <c r="Q30" s="24">
        <f t="shared" si="37"/>
        <v>151</v>
      </c>
      <c r="R30" s="24">
        <f t="shared" si="37"/>
        <v>152</v>
      </c>
      <c r="S30" s="24">
        <f t="shared" si="37"/>
        <v>151</v>
      </c>
      <c r="T30" s="24">
        <f t="shared" si="37"/>
        <v>151</v>
      </c>
      <c r="U30" s="24">
        <f t="shared" si="37"/>
        <v>151</v>
      </c>
      <c r="V30" s="24">
        <f t="shared" si="37"/>
        <v>151</v>
      </c>
      <c r="W30" s="24">
        <f t="shared" si="37"/>
        <v>151</v>
      </c>
      <c r="X30" s="24">
        <f t="shared" si="37"/>
        <v>151</v>
      </c>
      <c r="Y30" s="24">
        <f t="shared" si="37"/>
        <v>768</v>
      </c>
      <c r="Z30" s="24">
        <f t="shared" si="37"/>
        <v>888</v>
      </c>
      <c r="AA30" s="24">
        <f t="shared" si="37"/>
        <v>872</v>
      </c>
      <c r="AB30" s="24">
        <f t="shared" si="37"/>
        <v>894</v>
      </c>
      <c r="AC30" s="24">
        <f t="shared" si="37"/>
        <v>696</v>
      </c>
      <c r="AD30" s="24">
        <f t="shared" si="37"/>
        <v>567</v>
      </c>
      <c r="AE30" s="24">
        <f t="shared" si="37"/>
        <v>443</v>
      </c>
      <c r="AF30" s="24">
        <f t="shared" si="37"/>
        <v>314</v>
      </c>
      <c r="AG30" s="24">
        <f t="shared" si="37"/>
        <v>260</v>
      </c>
      <c r="AH30" s="24">
        <f t="shared" si="37"/>
        <v>169</v>
      </c>
      <c r="AI30" s="24">
        <f t="shared" si="37"/>
        <v>119</v>
      </c>
      <c r="AJ30" s="24">
        <f t="shared" si="37"/>
        <v>81</v>
      </c>
      <c r="AK30" s="24">
        <f t="shared" si="37"/>
        <v>60</v>
      </c>
      <c r="AL30" s="24">
        <f t="shared" si="37"/>
        <v>176</v>
      </c>
      <c r="AM30" s="24">
        <f t="shared" si="37"/>
        <v>4259</v>
      </c>
      <c r="AN30" s="24">
        <f t="shared" si="37"/>
        <v>362</v>
      </c>
      <c r="AO30" s="24">
        <f t="shared" si="37"/>
        <v>379</v>
      </c>
      <c r="AP30" s="24">
        <f t="shared" si="37"/>
        <v>2079</v>
      </c>
      <c r="AQ30" s="24">
        <f t="shared" si="37"/>
        <v>219</v>
      </c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</row>
    <row r="31" spans="1:246" s="15" customFormat="1" ht="13.5" customHeight="1" x14ac:dyDescent="0.2">
      <c r="A31" s="29"/>
      <c r="B31" s="30" t="s">
        <v>75</v>
      </c>
      <c r="C31" s="27">
        <f t="shared" si="15"/>
        <v>9173</v>
      </c>
      <c r="D31" s="31">
        <v>13</v>
      </c>
      <c r="E31" s="32">
        <v>159</v>
      </c>
      <c r="F31" s="32">
        <v>164</v>
      </c>
      <c r="G31" s="32">
        <v>158</v>
      </c>
      <c r="H31" s="32">
        <v>154</v>
      </c>
      <c r="I31" s="32">
        <v>150</v>
      </c>
      <c r="J31" s="32">
        <v>148</v>
      </c>
      <c r="K31" s="32">
        <v>147</v>
      </c>
      <c r="L31" s="32">
        <v>147</v>
      </c>
      <c r="M31" s="32">
        <v>147</v>
      </c>
      <c r="N31" s="32">
        <v>147</v>
      </c>
      <c r="O31" s="32">
        <v>149</v>
      </c>
      <c r="P31" s="32">
        <v>150</v>
      </c>
      <c r="Q31" s="32">
        <v>151</v>
      </c>
      <c r="R31" s="32">
        <v>152</v>
      </c>
      <c r="S31" s="32">
        <v>151</v>
      </c>
      <c r="T31" s="32">
        <v>151</v>
      </c>
      <c r="U31" s="32">
        <v>151</v>
      </c>
      <c r="V31" s="32">
        <v>151</v>
      </c>
      <c r="W31" s="31">
        <v>151</v>
      </c>
      <c r="X31" s="31">
        <v>151</v>
      </c>
      <c r="Y31" s="31">
        <v>768</v>
      </c>
      <c r="Z31" s="31">
        <v>888</v>
      </c>
      <c r="AA31" s="31">
        <v>872</v>
      </c>
      <c r="AB31" s="31">
        <v>894</v>
      </c>
      <c r="AC31" s="31">
        <v>696</v>
      </c>
      <c r="AD31" s="31">
        <v>567</v>
      </c>
      <c r="AE31" s="31">
        <v>443</v>
      </c>
      <c r="AF31" s="31">
        <v>314</v>
      </c>
      <c r="AG31" s="31">
        <v>260</v>
      </c>
      <c r="AH31" s="31">
        <v>169</v>
      </c>
      <c r="AI31" s="31">
        <v>119</v>
      </c>
      <c r="AJ31" s="31">
        <v>81</v>
      </c>
      <c r="AK31" s="31">
        <v>60</v>
      </c>
      <c r="AL31" s="38">
        <v>176</v>
      </c>
      <c r="AM31" s="38">
        <v>4259</v>
      </c>
      <c r="AN31" s="39">
        <v>362</v>
      </c>
      <c r="AO31" s="39">
        <v>379</v>
      </c>
      <c r="AP31" s="38">
        <v>2079</v>
      </c>
      <c r="AQ31" s="29">
        <v>219</v>
      </c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</row>
    <row r="32" spans="1:246" s="6" customFormat="1" ht="13.5" customHeight="1" x14ac:dyDescent="0.2">
      <c r="A32" s="22" t="s">
        <v>24</v>
      </c>
      <c r="B32" s="22" t="s">
        <v>43</v>
      </c>
      <c r="C32" s="23">
        <f t="shared" ref="C32:AK32" si="38">SUM(C33:C36)</f>
        <v>7050</v>
      </c>
      <c r="D32" s="24">
        <f t="shared" si="38"/>
        <v>7</v>
      </c>
      <c r="E32" s="24">
        <f t="shared" si="38"/>
        <v>88</v>
      </c>
      <c r="F32" s="24">
        <f t="shared" si="38"/>
        <v>100</v>
      </c>
      <c r="G32" s="24">
        <f t="shared" si="38"/>
        <v>104</v>
      </c>
      <c r="H32" s="24">
        <f t="shared" si="38"/>
        <v>108</v>
      </c>
      <c r="I32" s="24">
        <f t="shared" si="38"/>
        <v>111</v>
      </c>
      <c r="J32" s="24">
        <f t="shared" si="38"/>
        <v>114</v>
      </c>
      <c r="K32" s="24">
        <f t="shared" si="38"/>
        <v>117</v>
      </c>
      <c r="L32" s="24">
        <f t="shared" si="38"/>
        <v>119</v>
      </c>
      <c r="M32" s="24">
        <f t="shared" si="38"/>
        <v>120</v>
      </c>
      <c r="N32" s="24">
        <f t="shared" si="38"/>
        <v>122</v>
      </c>
      <c r="O32" s="24">
        <f t="shared" si="38"/>
        <v>122</v>
      </c>
      <c r="P32" s="24">
        <f t="shared" si="38"/>
        <v>122</v>
      </c>
      <c r="Q32" s="24">
        <f t="shared" si="38"/>
        <v>122</v>
      </c>
      <c r="R32" s="24">
        <f t="shared" si="38"/>
        <v>121</v>
      </c>
      <c r="S32" s="24">
        <f t="shared" si="38"/>
        <v>121</v>
      </c>
      <c r="T32" s="24">
        <f t="shared" si="38"/>
        <v>118</v>
      </c>
      <c r="U32" s="24">
        <f t="shared" si="38"/>
        <v>117</v>
      </c>
      <c r="V32" s="24">
        <f t="shared" si="38"/>
        <v>115</v>
      </c>
      <c r="W32" s="24">
        <f t="shared" si="38"/>
        <v>113</v>
      </c>
      <c r="X32" s="24">
        <f t="shared" si="38"/>
        <v>111</v>
      </c>
      <c r="Y32" s="24">
        <f t="shared" si="38"/>
        <v>533</v>
      </c>
      <c r="Z32" s="24">
        <f t="shared" si="38"/>
        <v>595</v>
      </c>
      <c r="AA32" s="24">
        <f t="shared" si="38"/>
        <v>593</v>
      </c>
      <c r="AB32" s="24">
        <f t="shared" si="38"/>
        <v>606</v>
      </c>
      <c r="AC32" s="24">
        <f t="shared" si="38"/>
        <v>530</v>
      </c>
      <c r="AD32" s="24">
        <f t="shared" si="38"/>
        <v>443</v>
      </c>
      <c r="AE32" s="24">
        <f t="shared" si="38"/>
        <v>371</v>
      </c>
      <c r="AF32" s="24">
        <f t="shared" si="38"/>
        <v>320</v>
      </c>
      <c r="AG32" s="24">
        <f t="shared" si="38"/>
        <v>282</v>
      </c>
      <c r="AH32" s="24">
        <f t="shared" si="38"/>
        <v>175</v>
      </c>
      <c r="AI32" s="24">
        <f t="shared" si="38"/>
        <v>143</v>
      </c>
      <c r="AJ32" s="24">
        <f t="shared" si="38"/>
        <v>99</v>
      </c>
      <c r="AK32" s="24">
        <f t="shared" si="38"/>
        <v>68</v>
      </c>
      <c r="AL32" s="24">
        <f t="shared" ref="AL32" si="39">SUM(AL33:AL36)</f>
        <v>99</v>
      </c>
      <c r="AM32" s="24">
        <f t="shared" ref="AM32" si="40">SUM(AM33:AM36)</f>
        <v>3147</v>
      </c>
      <c r="AN32" s="24">
        <f t="shared" ref="AN32" si="41">SUM(AN33:AN36)</f>
        <v>288</v>
      </c>
      <c r="AO32" s="24">
        <f t="shared" ref="AO32" si="42">SUM(AO33:AO36)</f>
        <v>276</v>
      </c>
      <c r="AP32" s="24">
        <f t="shared" ref="AP32" si="43">SUM(AP33:AP36)</f>
        <v>1394</v>
      </c>
      <c r="AQ32" s="24">
        <f t="shared" ref="AQ32" si="44">SUM(AQ33:AQ36)</f>
        <v>122</v>
      </c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</row>
    <row r="33" spans="1:252" s="6" customFormat="1" ht="13.5" customHeight="1" x14ac:dyDescent="0.2">
      <c r="A33" s="25"/>
      <c r="B33" s="26" t="s">
        <v>71</v>
      </c>
      <c r="C33" s="27">
        <f t="shared" si="15"/>
        <v>3014</v>
      </c>
      <c r="D33" s="28">
        <v>3</v>
      </c>
      <c r="E33" s="28">
        <v>38</v>
      </c>
      <c r="F33" s="28">
        <v>43</v>
      </c>
      <c r="G33" s="28">
        <v>44</v>
      </c>
      <c r="H33" s="28">
        <v>47</v>
      </c>
      <c r="I33" s="28">
        <v>47</v>
      </c>
      <c r="J33" s="28">
        <v>49</v>
      </c>
      <c r="K33" s="28">
        <v>50</v>
      </c>
      <c r="L33" s="28">
        <v>50</v>
      </c>
      <c r="M33" s="28">
        <v>50</v>
      </c>
      <c r="N33" s="28">
        <v>51</v>
      </c>
      <c r="O33" s="28">
        <v>52</v>
      </c>
      <c r="P33" s="28">
        <v>51</v>
      </c>
      <c r="Q33" s="28">
        <v>52</v>
      </c>
      <c r="R33" s="28">
        <v>51</v>
      </c>
      <c r="S33" s="28">
        <v>52</v>
      </c>
      <c r="T33" s="28">
        <v>51</v>
      </c>
      <c r="U33" s="28">
        <v>48</v>
      </c>
      <c r="V33" s="28">
        <v>48</v>
      </c>
      <c r="W33" s="28">
        <v>48</v>
      </c>
      <c r="X33" s="28">
        <v>48</v>
      </c>
      <c r="Y33" s="28">
        <v>230</v>
      </c>
      <c r="Z33" s="28">
        <v>256</v>
      </c>
      <c r="AA33" s="28">
        <v>255</v>
      </c>
      <c r="AB33" s="28">
        <v>260</v>
      </c>
      <c r="AC33" s="28">
        <v>228</v>
      </c>
      <c r="AD33" s="28">
        <v>191</v>
      </c>
      <c r="AE33" s="28">
        <v>160</v>
      </c>
      <c r="AF33" s="28">
        <v>136</v>
      </c>
      <c r="AG33" s="28">
        <v>121</v>
      </c>
      <c r="AH33" s="28">
        <v>73</v>
      </c>
      <c r="AI33" s="28">
        <v>62</v>
      </c>
      <c r="AJ33" s="28">
        <v>41</v>
      </c>
      <c r="AK33" s="28">
        <v>28</v>
      </c>
      <c r="AL33" s="36">
        <v>41</v>
      </c>
      <c r="AM33" s="36">
        <v>1340</v>
      </c>
      <c r="AN33" s="37">
        <v>123</v>
      </c>
      <c r="AO33" s="37">
        <v>117</v>
      </c>
      <c r="AP33" s="37">
        <v>594</v>
      </c>
      <c r="AQ33" s="25">
        <v>50</v>
      </c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</row>
    <row r="34" spans="1:252" s="6" customFormat="1" ht="13.5" customHeight="1" x14ac:dyDescent="0.2">
      <c r="A34" s="25"/>
      <c r="B34" s="26" t="s">
        <v>72</v>
      </c>
      <c r="C34" s="27">
        <f t="shared" si="15"/>
        <v>1472</v>
      </c>
      <c r="D34" s="28">
        <v>2</v>
      </c>
      <c r="E34" s="28">
        <v>18</v>
      </c>
      <c r="F34" s="28">
        <v>21</v>
      </c>
      <c r="G34" s="28">
        <v>23</v>
      </c>
      <c r="H34" s="28">
        <v>22</v>
      </c>
      <c r="I34" s="28">
        <v>22</v>
      </c>
      <c r="J34" s="28">
        <v>24</v>
      </c>
      <c r="K34" s="28">
        <v>25</v>
      </c>
      <c r="L34" s="28">
        <v>25</v>
      </c>
      <c r="M34" s="28">
        <v>25</v>
      </c>
      <c r="N34" s="28">
        <v>26</v>
      </c>
      <c r="O34" s="28">
        <v>25</v>
      </c>
      <c r="P34" s="28">
        <v>26</v>
      </c>
      <c r="Q34" s="28">
        <v>25</v>
      </c>
      <c r="R34" s="28">
        <v>25</v>
      </c>
      <c r="S34" s="28">
        <v>25</v>
      </c>
      <c r="T34" s="28">
        <v>23</v>
      </c>
      <c r="U34" s="28">
        <v>25</v>
      </c>
      <c r="V34" s="28">
        <v>23</v>
      </c>
      <c r="W34" s="28">
        <v>22</v>
      </c>
      <c r="X34" s="28">
        <v>22</v>
      </c>
      <c r="Y34" s="28">
        <v>112</v>
      </c>
      <c r="Z34" s="28">
        <v>125</v>
      </c>
      <c r="AA34" s="28">
        <v>125</v>
      </c>
      <c r="AB34" s="28">
        <v>127</v>
      </c>
      <c r="AC34" s="28">
        <v>111</v>
      </c>
      <c r="AD34" s="28">
        <v>92</v>
      </c>
      <c r="AE34" s="28">
        <v>78</v>
      </c>
      <c r="AF34" s="28">
        <v>68</v>
      </c>
      <c r="AG34" s="28">
        <v>58</v>
      </c>
      <c r="AH34" s="28">
        <v>36</v>
      </c>
      <c r="AI34" s="28">
        <v>29</v>
      </c>
      <c r="AJ34" s="28">
        <v>21</v>
      </c>
      <c r="AK34" s="28">
        <v>16</v>
      </c>
      <c r="AL34" s="36">
        <v>21</v>
      </c>
      <c r="AM34" s="36">
        <v>651</v>
      </c>
      <c r="AN34" s="37">
        <v>60</v>
      </c>
      <c r="AO34" s="37">
        <v>57</v>
      </c>
      <c r="AP34" s="37">
        <v>288</v>
      </c>
      <c r="AQ34" s="25">
        <v>27</v>
      </c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</row>
    <row r="35" spans="1:252" s="6" customFormat="1" ht="13.5" customHeight="1" x14ac:dyDescent="0.2">
      <c r="A35" s="25"/>
      <c r="B35" s="26" t="s">
        <v>73</v>
      </c>
      <c r="C35" s="27">
        <f t="shared" si="15"/>
        <v>2109</v>
      </c>
      <c r="D35" s="28">
        <v>1</v>
      </c>
      <c r="E35" s="28">
        <v>25</v>
      </c>
      <c r="F35" s="28">
        <v>29</v>
      </c>
      <c r="G35" s="28">
        <v>30</v>
      </c>
      <c r="H35" s="28">
        <v>31</v>
      </c>
      <c r="I35" s="28">
        <v>34</v>
      </c>
      <c r="J35" s="28">
        <v>33</v>
      </c>
      <c r="K35" s="28">
        <v>34</v>
      </c>
      <c r="L35" s="28">
        <v>36</v>
      </c>
      <c r="M35" s="28">
        <v>37</v>
      </c>
      <c r="N35" s="28">
        <v>37</v>
      </c>
      <c r="O35" s="28">
        <v>37</v>
      </c>
      <c r="P35" s="28">
        <v>37</v>
      </c>
      <c r="Q35" s="28">
        <v>37</v>
      </c>
      <c r="R35" s="28">
        <v>37</v>
      </c>
      <c r="S35" s="28">
        <v>36</v>
      </c>
      <c r="T35" s="28">
        <v>36</v>
      </c>
      <c r="U35" s="28">
        <v>36</v>
      </c>
      <c r="V35" s="28">
        <v>36</v>
      </c>
      <c r="W35" s="28">
        <v>35</v>
      </c>
      <c r="X35" s="28">
        <v>33</v>
      </c>
      <c r="Y35" s="28">
        <v>159</v>
      </c>
      <c r="Z35" s="28">
        <v>178</v>
      </c>
      <c r="AA35" s="28">
        <v>177</v>
      </c>
      <c r="AB35" s="28">
        <v>181</v>
      </c>
      <c r="AC35" s="28">
        <v>159</v>
      </c>
      <c r="AD35" s="28">
        <v>131</v>
      </c>
      <c r="AE35" s="28">
        <v>110</v>
      </c>
      <c r="AF35" s="28">
        <v>96</v>
      </c>
      <c r="AG35" s="28">
        <v>84</v>
      </c>
      <c r="AH35" s="28">
        <v>55</v>
      </c>
      <c r="AI35" s="28">
        <v>43</v>
      </c>
      <c r="AJ35" s="28">
        <v>30</v>
      </c>
      <c r="AK35" s="28">
        <v>19</v>
      </c>
      <c r="AL35" s="36">
        <v>30</v>
      </c>
      <c r="AM35" s="36">
        <v>946</v>
      </c>
      <c r="AN35" s="37">
        <v>86</v>
      </c>
      <c r="AO35" s="37">
        <v>83</v>
      </c>
      <c r="AP35" s="37">
        <v>420</v>
      </c>
      <c r="AQ35" s="25">
        <v>37</v>
      </c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</row>
    <row r="36" spans="1:252" s="6" customFormat="1" ht="13.5" customHeight="1" x14ac:dyDescent="0.2">
      <c r="A36" s="25"/>
      <c r="B36" s="26" t="s">
        <v>74</v>
      </c>
      <c r="C36" s="27">
        <f t="shared" si="15"/>
        <v>455</v>
      </c>
      <c r="D36" s="28">
        <v>1</v>
      </c>
      <c r="E36" s="28">
        <v>7</v>
      </c>
      <c r="F36" s="28">
        <v>7</v>
      </c>
      <c r="G36" s="28">
        <v>7</v>
      </c>
      <c r="H36" s="28">
        <v>8</v>
      </c>
      <c r="I36" s="28">
        <v>8</v>
      </c>
      <c r="J36" s="28">
        <v>8</v>
      </c>
      <c r="K36" s="28">
        <v>8</v>
      </c>
      <c r="L36" s="28">
        <v>8</v>
      </c>
      <c r="M36" s="28">
        <v>8</v>
      </c>
      <c r="N36" s="28">
        <v>8</v>
      </c>
      <c r="O36" s="28">
        <v>8</v>
      </c>
      <c r="P36" s="28">
        <v>8</v>
      </c>
      <c r="Q36" s="28">
        <v>8</v>
      </c>
      <c r="R36" s="28">
        <v>8</v>
      </c>
      <c r="S36" s="28">
        <v>8</v>
      </c>
      <c r="T36" s="28">
        <v>8</v>
      </c>
      <c r="U36" s="28">
        <v>8</v>
      </c>
      <c r="V36" s="28">
        <v>8</v>
      </c>
      <c r="W36" s="28">
        <v>8</v>
      </c>
      <c r="X36" s="28">
        <v>8</v>
      </c>
      <c r="Y36" s="28">
        <v>32</v>
      </c>
      <c r="Z36" s="28">
        <v>36</v>
      </c>
      <c r="AA36" s="28">
        <v>36</v>
      </c>
      <c r="AB36" s="28">
        <v>38</v>
      </c>
      <c r="AC36" s="28">
        <v>32</v>
      </c>
      <c r="AD36" s="28">
        <v>29</v>
      </c>
      <c r="AE36" s="28">
        <v>23</v>
      </c>
      <c r="AF36" s="28">
        <v>20</v>
      </c>
      <c r="AG36" s="28">
        <v>19</v>
      </c>
      <c r="AH36" s="28">
        <v>11</v>
      </c>
      <c r="AI36" s="28">
        <v>9</v>
      </c>
      <c r="AJ36" s="28">
        <v>7</v>
      </c>
      <c r="AK36" s="28">
        <v>5</v>
      </c>
      <c r="AL36" s="36">
        <v>7</v>
      </c>
      <c r="AM36" s="36">
        <v>210</v>
      </c>
      <c r="AN36" s="37">
        <v>19</v>
      </c>
      <c r="AO36" s="37">
        <v>19</v>
      </c>
      <c r="AP36" s="37">
        <v>92</v>
      </c>
      <c r="AQ36" s="25">
        <v>8</v>
      </c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</row>
    <row r="37" spans="1:252" s="6" customFormat="1" ht="13.5" customHeight="1" x14ac:dyDescent="0.2">
      <c r="A37" s="18" t="s">
        <v>27</v>
      </c>
      <c r="B37" s="19" t="s">
        <v>46</v>
      </c>
      <c r="C37" s="20">
        <f>SUM(C38,C43,C47)</f>
        <v>19896</v>
      </c>
      <c r="D37" s="21">
        <f>SUM(D38,D43,D47)</f>
        <v>26</v>
      </c>
      <c r="E37" s="21">
        <f t="shared" ref="E37:AQ37" si="45">SUM(E38,E43,E47)</f>
        <v>321</v>
      </c>
      <c r="F37" s="21">
        <f t="shared" si="45"/>
        <v>347</v>
      </c>
      <c r="G37" s="21">
        <f t="shared" si="45"/>
        <v>347</v>
      </c>
      <c r="H37" s="21">
        <f t="shared" si="45"/>
        <v>347</v>
      </c>
      <c r="I37" s="21">
        <f t="shared" si="45"/>
        <v>347</v>
      </c>
      <c r="J37" s="21">
        <f t="shared" si="45"/>
        <v>348</v>
      </c>
      <c r="K37" s="21">
        <f t="shared" si="45"/>
        <v>350</v>
      </c>
      <c r="L37" s="21">
        <f t="shared" si="45"/>
        <v>350</v>
      </c>
      <c r="M37" s="21">
        <f t="shared" si="45"/>
        <v>351</v>
      </c>
      <c r="N37" s="21">
        <f t="shared" si="45"/>
        <v>350</v>
      </c>
      <c r="O37" s="21">
        <f t="shared" si="45"/>
        <v>351</v>
      </c>
      <c r="P37" s="21">
        <f t="shared" si="45"/>
        <v>351</v>
      </c>
      <c r="Q37" s="21">
        <f t="shared" si="45"/>
        <v>349</v>
      </c>
      <c r="R37" s="21">
        <f t="shared" si="45"/>
        <v>344</v>
      </c>
      <c r="S37" s="21">
        <f t="shared" si="45"/>
        <v>334</v>
      </c>
      <c r="T37" s="21">
        <f t="shared" si="45"/>
        <v>329</v>
      </c>
      <c r="U37" s="21">
        <f t="shared" si="45"/>
        <v>322</v>
      </c>
      <c r="V37" s="21">
        <f t="shared" si="45"/>
        <v>317</v>
      </c>
      <c r="W37" s="21">
        <f t="shared" si="45"/>
        <v>314</v>
      </c>
      <c r="X37" s="21">
        <f t="shared" si="45"/>
        <v>313</v>
      </c>
      <c r="Y37" s="21">
        <f t="shared" si="45"/>
        <v>1604</v>
      </c>
      <c r="Z37" s="21">
        <f t="shared" si="45"/>
        <v>1834</v>
      </c>
      <c r="AA37" s="21">
        <f t="shared" si="45"/>
        <v>1817</v>
      </c>
      <c r="AB37" s="21">
        <f t="shared" si="45"/>
        <v>1696</v>
      </c>
      <c r="AC37" s="21">
        <f t="shared" si="45"/>
        <v>1392</v>
      </c>
      <c r="AD37" s="21">
        <f t="shared" si="45"/>
        <v>1246</v>
      </c>
      <c r="AE37" s="21">
        <f t="shared" si="45"/>
        <v>994</v>
      </c>
      <c r="AF37" s="21">
        <f t="shared" si="45"/>
        <v>780</v>
      </c>
      <c r="AG37" s="21">
        <f t="shared" si="45"/>
        <v>603</v>
      </c>
      <c r="AH37" s="21">
        <f t="shared" si="45"/>
        <v>415</v>
      </c>
      <c r="AI37" s="21">
        <f t="shared" si="45"/>
        <v>297</v>
      </c>
      <c r="AJ37" s="21">
        <f t="shared" si="45"/>
        <v>221</v>
      </c>
      <c r="AK37" s="21">
        <f t="shared" si="45"/>
        <v>189</v>
      </c>
      <c r="AL37" s="21">
        <f t="shared" si="45"/>
        <v>358</v>
      </c>
      <c r="AM37" s="21">
        <f t="shared" si="45"/>
        <v>8835</v>
      </c>
      <c r="AN37" s="21">
        <f t="shared" si="45"/>
        <v>822</v>
      </c>
      <c r="AO37" s="21">
        <f t="shared" si="45"/>
        <v>751</v>
      </c>
      <c r="AP37" s="21">
        <f t="shared" si="45"/>
        <v>4065</v>
      </c>
      <c r="AQ37" s="21">
        <f t="shared" si="45"/>
        <v>443</v>
      </c>
    </row>
    <row r="38" spans="1:252" s="6" customFormat="1" ht="13.5" customHeight="1" x14ac:dyDescent="0.2">
      <c r="A38" s="22" t="s">
        <v>28</v>
      </c>
      <c r="B38" s="22" t="s">
        <v>47</v>
      </c>
      <c r="C38" s="23">
        <f t="shared" ref="C38:AK38" si="46">SUM(C39:C42)</f>
        <v>12313</v>
      </c>
      <c r="D38" s="24">
        <f t="shared" si="46"/>
        <v>16</v>
      </c>
      <c r="E38" s="24">
        <f t="shared" si="46"/>
        <v>194</v>
      </c>
      <c r="F38" s="24">
        <f t="shared" si="46"/>
        <v>214</v>
      </c>
      <c r="G38" s="24">
        <f t="shared" si="46"/>
        <v>216</v>
      </c>
      <c r="H38" s="24">
        <f t="shared" si="46"/>
        <v>218</v>
      </c>
      <c r="I38" s="24">
        <f t="shared" si="46"/>
        <v>220</v>
      </c>
      <c r="J38" s="24">
        <f t="shared" si="46"/>
        <v>220</v>
      </c>
      <c r="K38" s="24">
        <f t="shared" si="46"/>
        <v>221</v>
      </c>
      <c r="L38" s="24">
        <f t="shared" si="46"/>
        <v>220</v>
      </c>
      <c r="M38" s="24">
        <f t="shared" si="46"/>
        <v>220</v>
      </c>
      <c r="N38" s="24">
        <f t="shared" si="46"/>
        <v>219</v>
      </c>
      <c r="O38" s="24">
        <f t="shared" si="46"/>
        <v>218</v>
      </c>
      <c r="P38" s="24">
        <f t="shared" si="46"/>
        <v>216</v>
      </c>
      <c r="Q38" s="24">
        <f t="shared" si="46"/>
        <v>215</v>
      </c>
      <c r="R38" s="24">
        <f t="shared" si="46"/>
        <v>213</v>
      </c>
      <c r="S38" s="24">
        <f t="shared" si="46"/>
        <v>210</v>
      </c>
      <c r="T38" s="24">
        <f t="shared" si="46"/>
        <v>209</v>
      </c>
      <c r="U38" s="24">
        <f t="shared" si="46"/>
        <v>207</v>
      </c>
      <c r="V38" s="24">
        <f t="shared" si="46"/>
        <v>205</v>
      </c>
      <c r="W38" s="24">
        <f t="shared" si="46"/>
        <v>203</v>
      </c>
      <c r="X38" s="24">
        <f t="shared" si="46"/>
        <v>202</v>
      </c>
      <c r="Y38" s="24">
        <f t="shared" si="46"/>
        <v>1008</v>
      </c>
      <c r="Z38" s="24">
        <f t="shared" si="46"/>
        <v>1114</v>
      </c>
      <c r="AA38" s="24">
        <f t="shared" si="46"/>
        <v>1077</v>
      </c>
      <c r="AB38" s="24">
        <f t="shared" si="46"/>
        <v>1052</v>
      </c>
      <c r="AC38" s="24">
        <f t="shared" si="46"/>
        <v>888</v>
      </c>
      <c r="AD38" s="24">
        <f t="shared" si="46"/>
        <v>799</v>
      </c>
      <c r="AE38" s="24">
        <f t="shared" si="46"/>
        <v>614</v>
      </c>
      <c r="AF38" s="24">
        <f t="shared" si="46"/>
        <v>489</v>
      </c>
      <c r="AG38" s="24">
        <f t="shared" si="46"/>
        <v>367</v>
      </c>
      <c r="AH38" s="24">
        <f t="shared" si="46"/>
        <v>250</v>
      </c>
      <c r="AI38" s="24">
        <f t="shared" si="46"/>
        <v>145</v>
      </c>
      <c r="AJ38" s="24">
        <f t="shared" si="46"/>
        <v>121</v>
      </c>
      <c r="AK38" s="24">
        <f t="shared" si="46"/>
        <v>113</v>
      </c>
      <c r="AL38" s="24">
        <f t="shared" ref="AL38" si="47">SUM(AL39:AL42)</f>
        <v>214</v>
      </c>
      <c r="AM38" s="24">
        <f t="shared" ref="AM38" si="48">SUM(AM39:AM42)</f>
        <v>5565</v>
      </c>
      <c r="AN38" s="24">
        <f t="shared" ref="AN38" si="49">SUM(AN39:AN42)</f>
        <v>525</v>
      </c>
      <c r="AO38" s="24">
        <f t="shared" ref="AO38" si="50">SUM(AO39:AO42)</f>
        <v>476</v>
      </c>
      <c r="AP38" s="24">
        <f t="shared" ref="AP38" si="51">SUM(AP39:AP42)</f>
        <v>2561</v>
      </c>
      <c r="AQ38" s="24">
        <f t="shared" ref="AQ38" si="52">SUM(AQ39:AQ42)</f>
        <v>265</v>
      </c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</row>
    <row r="39" spans="1:252" s="6" customFormat="1" ht="13.5" customHeight="1" x14ac:dyDescent="0.2">
      <c r="A39" s="25"/>
      <c r="B39" s="26" t="s">
        <v>76</v>
      </c>
      <c r="C39" s="27">
        <f t="shared" ref="C39:C50" si="53">SUM(D39:AK39)</f>
        <v>6806</v>
      </c>
      <c r="D39" s="28">
        <v>9</v>
      </c>
      <c r="E39" s="28">
        <v>122</v>
      </c>
      <c r="F39" s="28">
        <v>132</v>
      </c>
      <c r="G39" s="28">
        <v>135</v>
      </c>
      <c r="H39" s="28">
        <v>136</v>
      </c>
      <c r="I39" s="28">
        <v>137</v>
      </c>
      <c r="J39" s="28">
        <v>138</v>
      </c>
      <c r="K39" s="28">
        <v>139</v>
      </c>
      <c r="L39" s="28">
        <v>137</v>
      </c>
      <c r="M39" s="28">
        <v>137</v>
      </c>
      <c r="N39" s="28">
        <v>136</v>
      </c>
      <c r="O39" s="28">
        <v>137</v>
      </c>
      <c r="P39" s="28">
        <v>134</v>
      </c>
      <c r="Q39" s="28">
        <v>134</v>
      </c>
      <c r="R39" s="28">
        <v>134</v>
      </c>
      <c r="S39" s="28">
        <v>132</v>
      </c>
      <c r="T39" s="28">
        <v>132</v>
      </c>
      <c r="U39" s="28">
        <v>129</v>
      </c>
      <c r="V39" s="28">
        <v>129</v>
      </c>
      <c r="W39" s="28">
        <v>127</v>
      </c>
      <c r="X39" s="28">
        <v>123</v>
      </c>
      <c r="Y39" s="28">
        <v>504</v>
      </c>
      <c r="Z39" s="28">
        <v>559</v>
      </c>
      <c r="AA39" s="28">
        <v>570</v>
      </c>
      <c r="AB39" s="28">
        <v>505</v>
      </c>
      <c r="AC39" s="28">
        <v>434</v>
      </c>
      <c r="AD39" s="28">
        <v>375</v>
      </c>
      <c r="AE39" s="28">
        <v>313</v>
      </c>
      <c r="AF39" s="28">
        <v>259</v>
      </c>
      <c r="AG39" s="28">
        <v>229</v>
      </c>
      <c r="AH39" s="28">
        <v>155</v>
      </c>
      <c r="AI39" s="28">
        <v>89</v>
      </c>
      <c r="AJ39" s="28">
        <v>75</v>
      </c>
      <c r="AK39" s="28">
        <v>70</v>
      </c>
      <c r="AL39" s="36">
        <v>133</v>
      </c>
      <c r="AM39" s="36">
        <v>3471</v>
      </c>
      <c r="AN39" s="37">
        <v>327</v>
      </c>
      <c r="AO39" s="37">
        <v>297</v>
      </c>
      <c r="AP39" s="37">
        <v>1598</v>
      </c>
      <c r="AQ39" s="25">
        <v>164</v>
      </c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</row>
    <row r="40" spans="1:252" s="6" customFormat="1" ht="13.5" customHeight="1" x14ac:dyDescent="0.2">
      <c r="A40" s="25"/>
      <c r="B40" s="26" t="s">
        <v>77</v>
      </c>
      <c r="C40" s="27">
        <f t="shared" si="53"/>
        <v>1390</v>
      </c>
      <c r="D40" s="28">
        <v>3</v>
      </c>
      <c r="E40" s="28">
        <v>29</v>
      </c>
      <c r="F40" s="28">
        <v>34</v>
      </c>
      <c r="G40" s="28">
        <v>33</v>
      </c>
      <c r="H40" s="28">
        <v>33</v>
      </c>
      <c r="I40" s="28">
        <v>34</v>
      </c>
      <c r="J40" s="28">
        <v>33</v>
      </c>
      <c r="K40" s="28">
        <v>33</v>
      </c>
      <c r="L40" s="28">
        <v>32</v>
      </c>
      <c r="M40" s="28">
        <v>32</v>
      </c>
      <c r="N40" s="28">
        <v>33</v>
      </c>
      <c r="O40" s="28">
        <v>33</v>
      </c>
      <c r="P40" s="28">
        <v>34</v>
      </c>
      <c r="Q40" s="28">
        <v>31</v>
      </c>
      <c r="R40" s="28">
        <v>31</v>
      </c>
      <c r="S40" s="28">
        <v>32</v>
      </c>
      <c r="T40" s="28">
        <v>31</v>
      </c>
      <c r="U40" s="28">
        <v>31</v>
      </c>
      <c r="V40" s="28">
        <v>30</v>
      </c>
      <c r="W40" s="28">
        <v>31</v>
      </c>
      <c r="X40" s="28">
        <v>33</v>
      </c>
      <c r="Y40" s="28">
        <v>91</v>
      </c>
      <c r="Z40" s="28">
        <v>88</v>
      </c>
      <c r="AA40" s="28">
        <v>76</v>
      </c>
      <c r="AB40" s="28">
        <v>84</v>
      </c>
      <c r="AC40" s="28">
        <v>71</v>
      </c>
      <c r="AD40" s="28">
        <v>81</v>
      </c>
      <c r="AE40" s="28">
        <v>56</v>
      </c>
      <c r="AF40" s="28">
        <v>45</v>
      </c>
      <c r="AG40" s="28">
        <v>55</v>
      </c>
      <c r="AH40" s="28">
        <v>37</v>
      </c>
      <c r="AI40" s="28">
        <v>23</v>
      </c>
      <c r="AJ40" s="28">
        <v>19</v>
      </c>
      <c r="AK40" s="28">
        <v>18</v>
      </c>
      <c r="AL40" s="36">
        <v>33</v>
      </c>
      <c r="AM40" s="36">
        <v>847</v>
      </c>
      <c r="AN40" s="37">
        <v>79</v>
      </c>
      <c r="AO40" s="37">
        <v>73</v>
      </c>
      <c r="AP40" s="37">
        <v>390</v>
      </c>
      <c r="AQ40" s="25">
        <v>41</v>
      </c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</row>
    <row r="41" spans="1:252" s="6" customFormat="1" ht="13.5" customHeight="1" x14ac:dyDescent="0.2">
      <c r="A41" s="25"/>
      <c r="B41" s="26" t="s">
        <v>78</v>
      </c>
      <c r="C41" s="27">
        <f t="shared" si="53"/>
        <v>1398</v>
      </c>
      <c r="D41" s="28">
        <v>1</v>
      </c>
      <c r="E41" s="28">
        <v>12</v>
      </c>
      <c r="F41" s="28">
        <v>13</v>
      </c>
      <c r="G41" s="28">
        <v>13</v>
      </c>
      <c r="H41" s="28">
        <v>14</v>
      </c>
      <c r="I41" s="28">
        <v>14</v>
      </c>
      <c r="J41" s="28">
        <v>14</v>
      </c>
      <c r="K41" s="28">
        <v>14</v>
      </c>
      <c r="L41" s="28">
        <v>15</v>
      </c>
      <c r="M41" s="28">
        <v>15</v>
      </c>
      <c r="N41" s="28">
        <v>15</v>
      </c>
      <c r="O41" s="28">
        <v>14</v>
      </c>
      <c r="P41" s="28">
        <v>15</v>
      </c>
      <c r="Q41" s="28">
        <v>15</v>
      </c>
      <c r="R41" s="28">
        <v>14</v>
      </c>
      <c r="S41" s="28">
        <v>14</v>
      </c>
      <c r="T41" s="28">
        <v>14</v>
      </c>
      <c r="U41" s="28">
        <v>13</v>
      </c>
      <c r="V41" s="28">
        <v>15</v>
      </c>
      <c r="W41" s="28">
        <v>13</v>
      </c>
      <c r="X41" s="28">
        <v>13</v>
      </c>
      <c r="Y41" s="28">
        <v>161</v>
      </c>
      <c r="Z41" s="28">
        <v>179</v>
      </c>
      <c r="AA41" s="28">
        <v>162</v>
      </c>
      <c r="AB41" s="28">
        <v>126</v>
      </c>
      <c r="AC41" s="28">
        <v>117</v>
      </c>
      <c r="AD41" s="28">
        <v>112</v>
      </c>
      <c r="AE41" s="28">
        <v>117</v>
      </c>
      <c r="AF41" s="28">
        <v>78</v>
      </c>
      <c r="AG41" s="28">
        <v>24</v>
      </c>
      <c r="AH41" s="28">
        <v>18</v>
      </c>
      <c r="AI41" s="28">
        <v>9</v>
      </c>
      <c r="AJ41" s="28">
        <v>8</v>
      </c>
      <c r="AK41" s="28">
        <v>7</v>
      </c>
      <c r="AL41" s="36">
        <v>14</v>
      </c>
      <c r="AM41" s="36">
        <v>369</v>
      </c>
      <c r="AN41" s="37">
        <v>36</v>
      </c>
      <c r="AO41" s="37">
        <v>31</v>
      </c>
      <c r="AP41" s="37">
        <v>169</v>
      </c>
      <c r="AQ41" s="25">
        <v>18</v>
      </c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</row>
    <row r="42" spans="1:252" s="6" customFormat="1" ht="13.5" customHeight="1" x14ac:dyDescent="0.2">
      <c r="A42" s="25"/>
      <c r="B42" s="26" t="s">
        <v>79</v>
      </c>
      <c r="C42" s="27">
        <f t="shared" si="53"/>
        <v>2719</v>
      </c>
      <c r="D42" s="28">
        <v>3</v>
      </c>
      <c r="E42" s="28">
        <v>31</v>
      </c>
      <c r="F42" s="28">
        <v>35</v>
      </c>
      <c r="G42" s="28">
        <v>35</v>
      </c>
      <c r="H42" s="28">
        <v>35</v>
      </c>
      <c r="I42" s="28">
        <v>35</v>
      </c>
      <c r="J42" s="28">
        <v>35</v>
      </c>
      <c r="K42" s="28">
        <v>35</v>
      </c>
      <c r="L42" s="28">
        <v>36</v>
      </c>
      <c r="M42" s="28">
        <v>36</v>
      </c>
      <c r="N42" s="28">
        <v>35</v>
      </c>
      <c r="O42" s="28">
        <v>34</v>
      </c>
      <c r="P42" s="28">
        <v>33</v>
      </c>
      <c r="Q42" s="28">
        <v>35</v>
      </c>
      <c r="R42" s="28">
        <v>34</v>
      </c>
      <c r="S42" s="28">
        <v>32</v>
      </c>
      <c r="T42" s="28">
        <v>32</v>
      </c>
      <c r="U42" s="28">
        <v>34</v>
      </c>
      <c r="V42" s="28">
        <v>31</v>
      </c>
      <c r="W42" s="28">
        <v>32</v>
      </c>
      <c r="X42" s="28">
        <v>33</v>
      </c>
      <c r="Y42" s="28">
        <v>252</v>
      </c>
      <c r="Z42" s="28">
        <v>288</v>
      </c>
      <c r="AA42" s="28">
        <v>269</v>
      </c>
      <c r="AB42" s="28">
        <v>337</v>
      </c>
      <c r="AC42" s="28">
        <v>266</v>
      </c>
      <c r="AD42" s="28">
        <v>231</v>
      </c>
      <c r="AE42" s="28">
        <v>128</v>
      </c>
      <c r="AF42" s="28">
        <v>107</v>
      </c>
      <c r="AG42" s="28">
        <v>59</v>
      </c>
      <c r="AH42" s="28">
        <v>40</v>
      </c>
      <c r="AI42" s="28">
        <v>24</v>
      </c>
      <c r="AJ42" s="28">
        <v>19</v>
      </c>
      <c r="AK42" s="28">
        <v>18</v>
      </c>
      <c r="AL42" s="36">
        <v>34</v>
      </c>
      <c r="AM42" s="36">
        <v>878</v>
      </c>
      <c r="AN42" s="37">
        <v>83</v>
      </c>
      <c r="AO42" s="37">
        <v>75</v>
      </c>
      <c r="AP42" s="37">
        <v>404</v>
      </c>
      <c r="AQ42" s="25">
        <v>42</v>
      </c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</row>
    <row r="43" spans="1:252" s="6" customFormat="1" ht="13.5" customHeight="1" x14ac:dyDescent="0.2">
      <c r="A43" s="22" t="s">
        <v>30</v>
      </c>
      <c r="B43" s="22" t="s">
        <v>49</v>
      </c>
      <c r="C43" s="23">
        <f t="shared" ref="C43:AK43" si="54">SUM(C44:C46)</f>
        <v>5474</v>
      </c>
      <c r="D43" s="24">
        <f t="shared" si="54"/>
        <v>8</v>
      </c>
      <c r="E43" s="24">
        <f t="shared" si="54"/>
        <v>99</v>
      </c>
      <c r="F43" s="24">
        <f t="shared" si="54"/>
        <v>104</v>
      </c>
      <c r="G43" s="24">
        <f t="shared" si="54"/>
        <v>102</v>
      </c>
      <c r="H43" s="24">
        <f t="shared" si="54"/>
        <v>100</v>
      </c>
      <c r="I43" s="24">
        <f t="shared" si="54"/>
        <v>99</v>
      </c>
      <c r="J43" s="24">
        <f t="shared" si="54"/>
        <v>99</v>
      </c>
      <c r="K43" s="24">
        <f t="shared" si="54"/>
        <v>99</v>
      </c>
      <c r="L43" s="24">
        <f t="shared" si="54"/>
        <v>99</v>
      </c>
      <c r="M43" s="24">
        <f t="shared" si="54"/>
        <v>99</v>
      </c>
      <c r="N43" s="24">
        <f t="shared" si="54"/>
        <v>99</v>
      </c>
      <c r="O43" s="24">
        <f t="shared" si="54"/>
        <v>100</v>
      </c>
      <c r="P43" s="24">
        <f t="shared" si="54"/>
        <v>101</v>
      </c>
      <c r="Q43" s="24">
        <f t="shared" si="54"/>
        <v>100</v>
      </c>
      <c r="R43" s="24">
        <f t="shared" si="54"/>
        <v>98</v>
      </c>
      <c r="S43" s="24">
        <f t="shared" si="54"/>
        <v>94</v>
      </c>
      <c r="T43" s="24">
        <f t="shared" si="54"/>
        <v>92</v>
      </c>
      <c r="U43" s="24">
        <f t="shared" si="54"/>
        <v>89</v>
      </c>
      <c r="V43" s="24">
        <f t="shared" si="54"/>
        <v>87</v>
      </c>
      <c r="W43" s="24">
        <f t="shared" si="54"/>
        <v>87</v>
      </c>
      <c r="X43" s="24">
        <f t="shared" si="54"/>
        <v>88</v>
      </c>
      <c r="Y43" s="24">
        <f t="shared" si="54"/>
        <v>475</v>
      </c>
      <c r="Z43" s="24">
        <f t="shared" si="54"/>
        <v>555</v>
      </c>
      <c r="AA43" s="24">
        <f t="shared" si="54"/>
        <v>556</v>
      </c>
      <c r="AB43" s="24">
        <f t="shared" si="54"/>
        <v>456</v>
      </c>
      <c r="AC43" s="24">
        <f t="shared" si="54"/>
        <v>345</v>
      </c>
      <c r="AD43" s="24">
        <f t="shared" si="54"/>
        <v>312</v>
      </c>
      <c r="AE43" s="24">
        <f t="shared" si="54"/>
        <v>267</v>
      </c>
      <c r="AF43" s="24">
        <f t="shared" si="54"/>
        <v>184</v>
      </c>
      <c r="AG43" s="24">
        <f t="shared" si="54"/>
        <v>133</v>
      </c>
      <c r="AH43" s="24">
        <f t="shared" si="54"/>
        <v>90</v>
      </c>
      <c r="AI43" s="24">
        <f t="shared" si="54"/>
        <v>83</v>
      </c>
      <c r="AJ43" s="24">
        <f t="shared" si="54"/>
        <v>45</v>
      </c>
      <c r="AK43" s="24">
        <f t="shared" si="54"/>
        <v>30</v>
      </c>
      <c r="AL43" s="24">
        <f t="shared" ref="AL43" si="55">SUM(AL44:AL46)</f>
        <v>111</v>
      </c>
      <c r="AM43" s="24">
        <f t="shared" ref="AM43" si="56">SUM(AM44:AM46)</f>
        <v>2366</v>
      </c>
      <c r="AN43" s="24">
        <f t="shared" ref="AN43" si="57">SUM(AN44:AN46)</f>
        <v>224</v>
      </c>
      <c r="AO43" s="24">
        <f t="shared" ref="AO43" si="58">SUM(AO44:AO46)</f>
        <v>216</v>
      </c>
      <c r="AP43" s="24">
        <f t="shared" ref="AP43" si="59">SUM(AP44:AP46)</f>
        <v>1121</v>
      </c>
      <c r="AQ43" s="24">
        <f t="shared" ref="AQ43" si="60">SUM(AQ44:AQ46)</f>
        <v>137</v>
      </c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</row>
    <row r="44" spans="1:252" s="6" customFormat="1" ht="13.5" customHeight="1" x14ac:dyDescent="0.2">
      <c r="A44" s="25"/>
      <c r="B44" s="26" t="s">
        <v>83</v>
      </c>
      <c r="C44" s="27">
        <f t="shared" si="53"/>
        <v>4435</v>
      </c>
      <c r="D44" s="28">
        <v>6</v>
      </c>
      <c r="E44" s="28">
        <v>79</v>
      </c>
      <c r="F44" s="28">
        <v>85</v>
      </c>
      <c r="G44" s="28">
        <v>83</v>
      </c>
      <c r="H44" s="28">
        <v>81</v>
      </c>
      <c r="I44" s="28">
        <v>80</v>
      </c>
      <c r="J44" s="28">
        <v>80</v>
      </c>
      <c r="K44" s="28">
        <v>80</v>
      </c>
      <c r="L44" s="28">
        <v>80</v>
      </c>
      <c r="M44" s="28">
        <v>81</v>
      </c>
      <c r="N44" s="28">
        <v>80</v>
      </c>
      <c r="O44" s="28">
        <v>82</v>
      </c>
      <c r="P44" s="28">
        <v>82</v>
      </c>
      <c r="Q44" s="28">
        <v>82</v>
      </c>
      <c r="R44" s="28">
        <v>81</v>
      </c>
      <c r="S44" s="28">
        <v>76</v>
      </c>
      <c r="T44" s="28">
        <v>75</v>
      </c>
      <c r="U44" s="28">
        <v>74</v>
      </c>
      <c r="V44" s="28">
        <v>71</v>
      </c>
      <c r="W44" s="28">
        <v>71</v>
      </c>
      <c r="X44" s="28">
        <v>70</v>
      </c>
      <c r="Y44" s="28">
        <v>383</v>
      </c>
      <c r="Z44" s="28">
        <v>449</v>
      </c>
      <c r="AA44" s="28">
        <v>451</v>
      </c>
      <c r="AB44" s="28">
        <v>369</v>
      </c>
      <c r="AC44" s="28">
        <v>278</v>
      </c>
      <c r="AD44" s="28">
        <v>252</v>
      </c>
      <c r="AE44" s="28">
        <v>216</v>
      </c>
      <c r="AF44" s="28">
        <v>148</v>
      </c>
      <c r="AG44" s="28">
        <v>109</v>
      </c>
      <c r="AH44" s="28">
        <v>73</v>
      </c>
      <c r="AI44" s="28">
        <v>67</v>
      </c>
      <c r="AJ44" s="28">
        <v>37</v>
      </c>
      <c r="AK44" s="28">
        <v>24</v>
      </c>
      <c r="AL44" s="36">
        <v>89</v>
      </c>
      <c r="AM44" s="36">
        <v>1908</v>
      </c>
      <c r="AN44" s="37">
        <v>180</v>
      </c>
      <c r="AO44" s="37">
        <v>174</v>
      </c>
      <c r="AP44" s="37">
        <v>905</v>
      </c>
      <c r="AQ44" s="25">
        <v>110</v>
      </c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</row>
    <row r="45" spans="1:252" s="6" customFormat="1" ht="13.5" customHeight="1" x14ac:dyDescent="0.2">
      <c r="A45" s="25"/>
      <c r="B45" s="26" t="s">
        <v>84</v>
      </c>
      <c r="C45" s="27">
        <f t="shared" si="53"/>
        <v>549</v>
      </c>
      <c r="D45" s="28">
        <v>1</v>
      </c>
      <c r="E45" s="28">
        <v>10</v>
      </c>
      <c r="F45" s="28">
        <v>10</v>
      </c>
      <c r="G45" s="28">
        <v>10</v>
      </c>
      <c r="H45" s="28">
        <v>10</v>
      </c>
      <c r="I45" s="28">
        <v>10</v>
      </c>
      <c r="J45" s="28">
        <v>10</v>
      </c>
      <c r="K45" s="28">
        <v>10</v>
      </c>
      <c r="L45" s="28">
        <v>10</v>
      </c>
      <c r="M45" s="28">
        <v>9</v>
      </c>
      <c r="N45" s="28">
        <v>10</v>
      </c>
      <c r="O45" s="28">
        <v>9</v>
      </c>
      <c r="P45" s="28">
        <v>10</v>
      </c>
      <c r="Q45" s="28">
        <v>9</v>
      </c>
      <c r="R45" s="28">
        <v>9</v>
      </c>
      <c r="S45" s="28">
        <v>10</v>
      </c>
      <c r="T45" s="28">
        <v>9</v>
      </c>
      <c r="U45" s="28">
        <v>8</v>
      </c>
      <c r="V45" s="28">
        <v>8</v>
      </c>
      <c r="W45" s="28">
        <v>8</v>
      </c>
      <c r="X45" s="28">
        <v>10</v>
      </c>
      <c r="Y45" s="28">
        <v>49</v>
      </c>
      <c r="Z45" s="28">
        <v>56</v>
      </c>
      <c r="AA45" s="28">
        <v>55</v>
      </c>
      <c r="AB45" s="28">
        <v>45</v>
      </c>
      <c r="AC45" s="28">
        <v>37</v>
      </c>
      <c r="AD45" s="28">
        <v>33</v>
      </c>
      <c r="AE45" s="28">
        <v>26</v>
      </c>
      <c r="AF45" s="28">
        <v>19</v>
      </c>
      <c r="AG45" s="28">
        <v>13</v>
      </c>
      <c r="AH45" s="28">
        <v>10</v>
      </c>
      <c r="AI45" s="28">
        <v>9</v>
      </c>
      <c r="AJ45" s="28">
        <v>4</v>
      </c>
      <c r="AK45" s="28">
        <v>3</v>
      </c>
      <c r="AL45" s="36">
        <v>11</v>
      </c>
      <c r="AM45" s="36">
        <v>239</v>
      </c>
      <c r="AN45" s="37">
        <v>23</v>
      </c>
      <c r="AO45" s="37">
        <v>22</v>
      </c>
      <c r="AP45" s="37">
        <v>113</v>
      </c>
      <c r="AQ45" s="25">
        <v>14</v>
      </c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</row>
    <row r="46" spans="1:252" s="9" customFormat="1" ht="13.5" customHeight="1" x14ac:dyDescent="0.2">
      <c r="A46" s="25"/>
      <c r="B46" s="26" t="s">
        <v>85</v>
      </c>
      <c r="C46" s="27">
        <f t="shared" si="53"/>
        <v>490</v>
      </c>
      <c r="D46" s="28">
        <v>1</v>
      </c>
      <c r="E46" s="28">
        <v>10</v>
      </c>
      <c r="F46" s="28">
        <v>9</v>
      </c>
      <c r="G46" s="28">
        <v>9</v>
      </c>
      <c r="H46" s="28">
        <v>9</v>
      </c>
      <c r="I46" s="28">
        <v>9</v>
      </c>
      <c r="J46" s="28">
        <v>9</v>
      </c>
      <c r="K46" s="28">
        <v>9</v>
      </c>
      <c r="L46" s="28">
        <v>9</v>
      </c>
      <c r="M46" s="28">
        <v>9</v>
      </c>
      <c r="N46" s="28">
        <v>9</v>
      </c>
      <c r="O46" s="28">
        <v>9</v>
      </c>
      <c r="P46" s="28">
        <v>9</v>
      </c>
      <c r="Q46" s="28">
        <v>9</v>
      </c>
      <c r="R46" s="28">
        <v>8</v>
      </c>
      <c r="S46" s="28">
        <v>8</v>
      </c>
      <c r="T46" s="28">
        <v>8</v>
      </c>
      <c r="U46" s="28">
        <v>7</v>
      </c>
      <c r="V46" s="28">
        <v>8</v>
      </c>
      <c r="W46" s="28">
        <v>8</v>
      </c>
      <c r="X46" s="28">
        <v>8</v>
      </c>
      <c r="Y46" s="28">
        <v>43</v>
      </c>
      <c r="Z46" s="28">
        <v>50</v>
      </c>
      <c r="AA46" s="28">
        <v>50</v>
      </c>
      <c r="AB46" s="28">
        <v>42</v>
      </c>
      <c r="AC46" s="28">
        <v>30</v>
      </c>
      <c r="AD46" s="28">
        <v>27</v>
      </c>
      <c r="AE46" s="28">
        <v>25</v>
      </c>
      <c r="AF46" s="28">
        <v>17</v>
      </c>
      <c r="AG46" s="28">
        <v>11</v>
      </c>
      <c r="AH46" s="28">
        <v>7</v>
      </c>
      <c r="AI46" s="28">
        <v>7</v>
      </c>
      <c r="AJ46" s="28">
        <v>4</v>
      </c>
      <c r="AK46" s="28">
        <v>3</v>
      </c>
      <c r="AL46" s="36">
        <v>11</v>
      </c>
      <c r="AM46" s="36">
        <v>219</v>
      </c>
      <c r="AN46" s="37">
        <v>21</v>
      </c>
      <c r="AO46" s="37">
        <v>20</v>
      </c>
      <c r="AP46" s="37">
        <v>103</v>
      </c>
      <c r="AQ46" s="25">
        <v>13</v>
      </c>
      <c r="IP46" s="6"/>
      <c r="IQ46" s="6"/>
      <c r="IR46" s="6"/>
    </row>
    <row r="47" spans="1:252" s="6" customFormat="1" ht="13.5" customHeight="1" x14ac:dyDescent="0.2">
      <c r="A47" s="22" t="s">
        <v>29</v>
      </c>
      <c r="B47" s="22" t="s">
        <v>48</v>
      </c>
      <c r="C47" s="23">
        <f t="shared" ref="C47:AK47" si="61">SUM(C48:C50)</f>
        <v>2109</v>
      </c>
      <c r="D47" s="24">
        <f t="shared" si="61"/>
        <v>2</v>
      </c>
      <c r="E47" s="24">
        <f t="shared" si="61"/>
        <v>28</v>
      </c>
      <c r="F47" s="24">
        <f t="shared" si="61"/>
        <v>29</v>
      </c>
      <c r="G47" s="24">
        <f t="shared" si="61"/>
        <v>29</v>
      </c>
      <c r="H47" s="24">
        <f t="shared" si="61"/>
        <v>29</v>
      </c>
      <c r="I47" s="24">
        <f t="shared" si="61"/>
        <v>28</v>
      </c>
      <c r="J47" s="24">
        <f t="shared" si="61"/>
        <v>29</v>
      </c>
      <c r="K47" s="24">
        <f t="shared" si="61"/>
        <v>30</v>
      </c>
      <c r="L47" s="24">
        <f t="shared" si="61"/>
        <v>31</v>
      </c>
      <c r="M47" s="24">
        <f t="shared" si="61"/>
        <v>32</v>
      </c>
      <c r="N47" s="24">
        <f t="shared" si="61"/>
        <v>32</v>
      </c>
      <c r="O47" s="24">
        <f t="shared" si="61"/>
        <v>33</v>
      </c>
      <c r="P47" s="24">
        <f t="shared" si="61"/>
        <v>34</v>
      </c>
      <c r="Q47" s="24">
        <f t="shared" si="61"/>
        <v>34</v>
      </c>
      <c r="R47" s="24">
        <f t="shared" si="61"/>
        <v>33</v>
      </c>
      <c r="S47" s="24">
        <f t="shared" si="61"/>
        <v>30</v>
      </c>
      <c r="T47" s="24">
        <f t="shared" si="61"/>
        <v>28</v>
      </c>
      <c r="U47" s="24">
        <f t="shared" si="61"/>
        <v>26</v>
      </c>
      <c r="V47" s="24">
        <f t="shared" si="61"/>
        <v>25</v>
      </c>
      <c r="W47" s="24">
        <f t="shared" si="61"/>
        <v>24</v>
      </c>
      <c r="X47" s="24">
        <f t="shared" si="61"/>
        <v>23</v>
      </c>
      <c r="Y47" s="24">
        <f t="shared" si="61"/>
        <v>121</v>
      </c>
      <c r="Z47" s="24">
        <f t="shared" si="61"/>
        <v>165</v>
      </c>
      <c r="AA47" s="24">
        <f t="shared" si="61"/>
        <v>184</v>
      </c>
      <c r="AB47" s="24">
        <f t="shared" si="61"/>
        <v>188</v>
      </c>
      <c r="AC47" s="24">
        <f t="shared" si="61"/>
        <v>159</v>
      </c>
      <c r="AD47" s="24">
        <f t="shared" si="61"/>
        <v>135</v>
      </c>
      <c r="AE47" s="24">
        <f t="shared" si="61"/>
        <v>113</v>
      </c>
      <c r="AF47" s="24">
        <f t="shared" si="61"/>
        <v>107</v>
      </c>
      <c r="AG47" s="24">
        <f t="shared" si="61"/>
        <v>103</v>
      </c>
      <c r="AH47" s="24">
        <f t="shared" si="61"/>
        <v>75</v>
      </c>
      <c r="AI47" s="24">
        <f t="shared" si="61"/>
        <v>69</v>
      </c>
      <c r="AJ47" s="24">
        <f t="shared" si="61"/>
        <v>55</v>
      </c>
      <c r="AK47" s="24">
        <f t="shared" si="61"/>
        <v>46</v>
      </c>
      <c r="AL47" s="24">
        <f t="shared" ref="AL47" si="62">SUM(AL48:AL50)</f>
        <v>33</v>
      </c>
      <c r="AM47" s="24">
        <f t="shared" ref="AM47" si="63">SUM(AM48:AM50)</f>
        <v>904</v>
      </c>
      <c r="AN47" s="24">
        <f t="shared" ref="AN47" si="64">SUM(AN48:AN50)</f>
        <v>73</v>
      </c>
      <c r="AO47" s="24">
        <f t="shared" ref="AO47" si="65">SUM(AO48:AO50)</f>
        <v>59</v>
      </c>
      <c r="AP47" s="24">
        <f t="shared" ref="AP47" si="66">SUM(AP48:AP50)</f>
        <v>383</v>
      </c>
      <c r="AQ47" s="24">
        <f t="shared" ref="AQ47" si="67">SUM(AQ48:AQ50)</f>
        <v>41</v>
      </c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P47" s="10"/>
      <c r="IQ47" s="10"/>
      <c r="IR47" s="10"/>
    </row>
    <row r="48" spans="1:252" s="6" customFormat="1" ht="13.5" customHeight="1" x14ac:dyDescent="0.2">
      <c r="A48" s="25"/>
      <c r="B48" s="26" t="s">
        <v>80</v>
      </c>
      <c r="C48" s="27">
        <f t="shared" si="53"/>
        <v>1051</v>
      </c>
      <c r="D48" s="28">
        <v>1</v>
      </c>
      <c r="E48" s="28">
        <v>13</v>
      </c>
      <c r="F48" s="28">
        <v>13</v>
      </c>
      <c r="G48" s="28">
        <v>14</v>
      </c>
      <c r="H48" s="28">
        <v>14</v>
      </c>
      <c r="I48" s="28">
        <v>13</v>
      </c>
      <c r="J48" s="28">
        <v>15</v>
      </c>
      <c r="K48" s="28">
        <v>14</v>
      </c>
      <c r="L48" s="28">
        <v>15</v>
      </c>
      <c r="M48" s="28">
        <v>15</v>
      </c>
      <c r="N48" s="28">
        <v>16</v>
      </c>
      <c r="O48" s="28">
        <v>16</v>
      </c>
      <c r="P48" s="28">
        <v>17</v>
      </c>
      <c r="Q48" s="28">
        <v>17</v>
      </c>
      <c r="R48" s="28">
        <v>16</v>
      </c>
      <c r="S48" s="28">
        <v>15</v>
      </c>
      <c r="T48" s="28">
        <v>14</v>
      </c>
      <c r="U48" s="28">
        <v>12</v>
      </c>
      <c r="V48" s="28">
        <v>13</v>
      </c>
      <c r="W48" s="28">
        <v>12</v>
      </c>
      <c r="X48" s="28">
        <v>12</v>
      </c>
      <c r="Y48" s="28">
        <v>60</v>
      </c>
      <c r="Z48" s="28">
        <v>83</v>
      </c>
      <c r="AA48" s="28">
        <v>93</v>
      </c>
      <c r="AB48" s="28">
        <v>95</v>
      </c>
      <c r="AC48" s="28">
        <v>80</v>
      </c>
      <c r="AD48" s="28">
        <v>68</v>
      </c>
      <c r="AE48" s="28">
        <v>57</v>
      </c>
      <c r="AF48" s="28">
        <v>55</v>
      </c>
      <c r="AG48" s="28">
        <v>49</v>
      </c>
      <c r="AH48" s="28">
        <v>38</v>
      </c>
      <c r="AI48" s="28">
        <v>34</v>
      </c>
      <c r="AJ48" s="28">
        <v>28</v>
      </c>
      <c r="AK48" s="28">
        <v>24</v>
      </c>
      <c r="AL48" s="36">
        <v>16</v>
      </c>
      <c r="AM48" s="36">
        <v>454</v>
      </c>
      <c r="AN48" s="37">
        <v>37</v>
      </c>
      <c r="AO48" s="37">
        <v>30</v>
      </c>
      <c r="AP48" s="37">
        <v>192</v>
      </c>
      <c r="AQ48" s="25">
        <v>21</v>
      </c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P48" s="10"/>
      <c r="IQ48" s="10"/>
      <c r="IR48" s="10"/>
    </row>
    <row r="49" spans="1:252" s="6" customFormat="1" ht="13.5" customHeight="1" x14ac:dyDescent="0.2">
      <c r="A49" s="25"/>
      <c r="B49" s="26" t="s">
        <v>81</v>
      </c>
      <c r="C49" s="27">
        <f t="shared" si="53"/>
        <v>592</v>
      </c>
      <c r="D49" s="28">
        <v>1</v>
      </c>
      <c r="E49" s="28">
        <v>9</v>
      </c>
      <c r="F49" s="28">
        <v>9</v>
      </c>
      <c r="G49" s="28">
        <v>7</v>
      </c>
      <c r="H49" s="28">
        <v>8</v>
      </c>
      <c r="I49" s="28">
        <v>8</v>
      </c>
      <c r="J49" s="28">
        <v>7</v>
      </c>
      <c r="K49" s="28">
        <v>9</v>
      </c>
      <c r="L49" s="28">
        <v>9</v>
      </c>
      <c r="M49" s="28">
        <v>9</v>
      </c>
      <c r="N49" s="28">
        <v>8</v>
      </c>
      <c r="O49" s="28">
        <v>9</v>
      </c>
      <c r="P49" s="28">
        <v>10</v>
      </c>
      <c r="Q49" s="28">
        <v>9</v>
      </c>
      <c r="R49" s="28">
        <v>9</v>
      </c>
      <c r="S49" s="28">
        <v>8</v>
      </c>
      <c r="T49" s="28">
        <v>8</v>
      </c>
      <c r="U49" s="28">
        <v>8</v>
      </c>
      <c r="V49" s="28">
        <v>7</v>
      </c>
      <c r="W49" s="28">
        <v>7</v>
      </c>
      <c r="X49" s="28">
        <v>6</v>
      </c>
      <c r="Y49" s="28">
        <v>34</v>
      </c>
      <c r="Z49" s="28">
        <v>47</v>
      </c>
      <c r="AA49" s="28">
        <v>52</v>
      </c>
      <c r="AB49" s="28">
        <v>53</v>
      </c>
      <c r="AC49" s="28">
        <v>46</v>
      </c>
      <c r="AD49" s="28">
        <v>38</v>
      </c>
      <c r="AE49" s="28">
        <v>31</v>
      </c>
      <c r="AF49" s="28">
        <v>28</v>
      </c>
      <c r="AG49" s="28">
        <v>31</v>
      </c>
      <c r="AH49" s="28">
        <v>21</v>
      </c>
      <c r="AI49" s="28">
        <v>19</v>
      </c>
      <c r="AJ49" s="28">
        <v>15</v>
      </c>
      <c r="AK49" s="28">
        <v>12</v>
      </c>
      <c r="AL49" s="36">
        <v>9</v>
      </c>
      <c r="AM49" s="36">
        <v>251</v>
      </c>
      <c r="AN49" s="37">
        <v>20</v>
      </c>
      <c r="AO49" s="37">
        <v>15</v>
      </c>
      <c r="AP49" s="37">
        <v>108</v>
      </c>
      <c r="AQ49" s="25">
        <v>11</v>
      </c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P49" s="10"/>
      <c r="IQ49" s="10"/>
      <c r="IR49" s="10"/>
    </row>
    <row r="50" spans="1:252" s="6" customFormat="1" ht="13.5" customHeight="1" x14ac:dyDescent="0.2">
      <c r="A50" s="25"/>
      <c r="B50" s="26" t="s">
        <v>82</v>
      </c>
      <c r="C50" s="27">
        <f t="shared" si="53"/>
        <v>466</v>
      </c>
      <c r="D50" s="28">
        <v>0</v>
      </c>
      <c r="E50" s="28">
        <v>6</v>
      </c>
      <c r="F50" s="28">
        <v>7</v>
      </c>
      <c r="G50" s="28">
        <v>8</v>
      </c>
      <c r="H50" s="28">
        <v>7</v>
      </c>
      <c r="I50" s="28">
        <v>7</v>
      </c>
      <c r="J50" s="28">
        <v>7</v>
      </c>
      <c r="K50" s="28">
        <v>7</v>
      </c>
      <c r="L50" s="28">
        <v>7</v>
      </c>
      <c r="M50" s="28">
        <v>8</v>
      </c>
      <c r="N50" s="28">
        <v>8</v>
      </c>
      <c r="O50" s="28">
        <v>8</v>
      </c>
      <c r="P50" s="28">
        <v>7</v>
      </c>
      <c r="Q50" s="28">
        <v>8</v>
      </c>
      <c r="R50" s="28">
        <v>8</v>
      </c>
      <c r="S50" s="28">
        <v>7</v>
      </c>
      <c r="T50" s="28">
        <v>6</v>
      </c>
      <c r="U50" s="28">
        <v>6</v>
      </c>
      <c r="V50" s="28">
        <v>5</v>
      </c>
      <c r="W50" s="28">
        <v>5</v>
      </c>
      <c r="X50" s="28">
        <v>5</v>
      </c>
      <c r="Y50" s="28">
        <v>27</v>
      </c>
      <c r="Z50" s="28">
        <v>35</v>
      </c>
      <c r="AA50" s="28">
        <v>39</v>
      </c>
      <c r="AB50" s="28">
        <v>40</v>
      </c>
      <c r="AC50" s="28">
        <v>33</v>
      </c>
      <c r="AD50" s="28">
        <v>29</v>
      </c>
      <c r="AE50" s="28">
        <v>25</v>
      </c>
      <c r="AF50" s="28">
        <v>24</v>
      </c>
      <c r="AG50" s="28">
        <v>23</v>
      </c>
      <c r="AH50" s="28">
        <v>16</v>
      </c>
      <c r="AI50" s="28">
        <v>16</v>
      </c>
      <c r="AJ50" s="28">
        <v>12</v>
      </c>
      <c r="AK50" s="28">
        <v>10</v>
      </c>
      <c r="AL50" s="36">
        <v>8</v>
      </c>
      <c r="AM50" s="36">
        <v>199</v>
      </c>
      <c r="AN50" s="37">
        <v>16</v>
      </c>
      <c r="AO50" s="37">
        <v>14</v>
      </c>
      <c r="AP50" s="37">
        <v>83</v>
      </c>
      <c r="AQ50" s="25">
        <v>9</v>
      </c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P50" s="10"/>
      <c r="IQ50" s="10"/>
      <c r="IR50" s="10"/>
    </row>
    <row r="51" spans="1:252" s="6" customFormat="1" ht="13.5" customHeight="1" x14ac:dyDescent="0.2">
      <c r="A51" s="18" t="s">
        <v>31</v>
      </c>
      <c r="B51" s="19" t="s">
        <v>50</v>
      </c>
      <c r="C51" s="20">
        <f>SUM(C52,C54,C56,C62)</f>
        <v>53385</v>
      </c>
      <c r="D51" s="21">
        <f>SUM(D52,D54,D56,D62)</f>
        <v>77</v>
      </c>
      <c r="E51" s="21">
        <f t="shared" ref="E51:AM51" si="68">SUM(E52,E54,E56,E62)</f>
        <v>917</v>
      </c>
      <c r="F51" s="21">
        <f t="shared" si="68"/>
        <v>995</v>
      </c>
      <c r="G51" s="21">
        <f t="shared" si="68"/>
        <v>993</v>
      </c>
      <c r="H51" s="21">
        <f t="shared" si="68"/>
        <v>988</v>
      </c>
      <c r="I51" s="21">
        <f t="shared" si="68"/>
        <v>980</v>
      </c>
      <c r="J51" s="21">
        <f t="shared" si="68"/>
        <v>974</v>
      </c>
      <c r="K51" s="21">
        <f t="shared" si="68"/>
        <v>967</v>
      </c>
      <c r="L51" s="21">
        <f t="shared" si="68"/>
        <v>958</v>
      </c>
      <c r="M51" s="21">
        <f t="shared" si="68"/>
        <v>952</v>
      </c>
      <c r="N51" s="21">
        <f t="shared" si="68"/>
        <v>947</v>
      </c>
      <c r="O51" s="21">
        <f t="shared" si="68"/>
        <v>938</v>
      </c>
      <c r="P51" s="21">
        <f t="shared" si="68"/>
        <v>932</v>
      </c>
      <c r="Q51" s="21">
        <f t="shared" si="68"/>
        <v>931</v>
      </c>
      <c r="R51" s="21">
        <f t="shared" si="68"/>
        <v>942</v>
      </c>
      <c r="S51" s="21">
        <f t="shared" si="68"/>
        <v>960</v>
      </c>
      <c r="T51" s="21">
        <f t="shared" si="68"/>
        <v>979</v>
      </c>
      <c r="U51" s="21">
        <f t="shared" si="68"/>
        <v>1001</v>
      </c>
      <c r="V51" s="21">
        <f t="shared" si="68"/>
        <v>1011</v>
      </c>
      <c r="W51" s="21">
        <f t="shared" si="68"/>
        <v>1004</v>
      </c>
      <c r="X51" s="21">
        <f t="shared" si="68"/>
        <v>986</v>
      </c>
      <c r="Y51" s="21">
        <f t="shared" si="68"/>
        <v>4874</v>
      </c>
      <c r="Z51" s="21">
        <f t="shared" si="68"/>
        <v>5547</v>
      </c>
      <c r="AA51" s="21">
        <f t="shared" si="68"/>
        <v>5160</v>
      </c>
      <c r="AB51" s="21">
        <f t="shared" si="68"/>
        <v>4741</v>
      </c>
      <c r="AC51" s="21">
        <f t="shared" si="68"/>
        <v>3775</v>
      </c>
      <c r="AD51" s="21">
        <f t="shared" si="68"/>
        <v>2868</v>
      </c>
      <c r="AE51" s="21">
        <f t="shared" si="68"/>
        <v>2228</v>
      </c>
      <c r="AF51" s="21">
        <f t="shared" si="68"/>
        <v>1733</v>
      </c>
      <c r="AG51" s="21">
        <f t="shared" si="68"/>
        <v>1242</v>
      </c>
      <c r="AH51" s="21">
        <f t="shared" si="68"/>
        <v>773</v>
      </c>
      <c r="AI51" s="21">
        <f t="shared" si="68"/>
        <v>458</v>
      </c>
      <c r="AJ51" s="21">
        <f t="shared" si="68"/>
        <v>294</v>
      </c>
      <c r="AK51" s="21">
        <f t="shared" si="68"/>
        <v>260</v>
      </c>
      <c r="AL51" s="21">
        <f t="shared" si="68"/>
        <v>1019</v>
      </c>
      <c r="AM51" s="21">
        <f t="shared" si="68"/>
        <v>24369</v>
      </c>
      <c r="AN51" s="21">
        <f t="shared" ref="AN51" si="69">SUM(AN52,AN54,AN56,AN62)</f>
        <v>2404</v>
      </c>
      <c r="AO51" s="21">
        <f t="shared" ref="AO51" si="70">SUM(AO52,AO54,AO56,AO62)</f>
        <v>2323</v>
      </c>
      <c r="AP51" s="21">
        <f t="shared" ref="AP51:AQ51" si="71">SUM(AP52,AP54,AP56,AP62)</f>
        <v>11738</v>
      </c>
      <c r="AQ51" s="21">
        <f t="shared" si="71"/>
        <v>1261</v>
      </c>
    </row>
    <row r="52" spans="1:252" s="6" customFormat="1" ht="13.5" customHeight="1" x14ac:dyDescent="0.2">
      <c r="A52" s="22" t="s">
        <v>32</v>
      </c>
      <c r="B52" s="22" t="s">
        <v>51</v>
      </c>
      <c r="C52" s="23">
        <f>SUM(C53)</f>
        <v>22257</v>
      </c>
      <c r="D52" s="24">
        <f>SUM(D53)</f>
        <v>31</v>
      </c>
      <c r="E52" s="24">
        <f t="shared" ref="E52:AQ52" si="72">SUM(E53)</f>
        <v>376</v>
      </c>
      <c r="F52" s="24">
        <f t="shared" si="72"/>
        <v>400</v>
      </c>
      <c r="G52" s="24">
        <f t="shared" si="72"/>
        <v>394</v>
      </c>
      <c r="H52" s="24">
        <f t="shared" si="72"/>
        <v>387</v>
      </c>
      <c r="I52" s="24">
        <f t="shared" si="72"/>
        <v>381</v>
      </c>
      <c r="J52" s="24">
        <f t="shared" si="72"/>
        <v>375</v>
      </c>
      <c r="K52" s="24">
        <f t="shared" si="72"/>
        <v>370</v>
      </c>
      <c r="L52" s="24">
        <f t="shared" si="72"/>
        <v>365</v>
      </c>
      <c r="M52" s="24">
        <f t="shared" si="72"/>
        <v>362</v>
      </c>
      <c r="N52" s="24">
        <f t="shared" si="72"/>
        <v>361</v>
      </c>
      <c r="O52" s="24">
        <f t="shared" si="72"/>
        <v>359</v>
      </c>
      <c r="P52" s="24">
        <f t="shared" si="72"/>
        <v>357</v>
      </c>
      <c r="Q52" s="24">
        <f t="shared" si="72"/>
        <v>361</v>
      </c>
      <c r="R52" s="24">
        <f t="shared" si="72"/>
        <v>374</v>
      </c>
      <c r="S52" s="24">
        <f t="shared" si="72"/>
        <v>392</v>
      </c>
      <c r="T52" s="24">
        <f t="shared" si="72"/>
        <v>410</v>
      </c>
      <c r="U52" s="24">
        <f t="shared" si="72"/>
        <v>431</v>
      </c>
      <c r="V52" s="24">
        <f t="shared" si="72"/>
        <v>441</v>
      </c>
      <c r="W52" s="24">
        <f t="shared" si="72"/>
        <v>436</v>
      </c>
      <c r="X52" s="24">
        <f t="shared" si="72"/>
        <v>421</v>
      </c>
      <c r="Y52" s="24">
        <f t="shared" si="72"/>
        <v>2001</v>
      </c>
      <c r="Z52" s="24">
        <f t="shared" si="72"/>
        <v>2305</v>
      </c>
      <c r="AA52" s="24">
        <f t="shared" si="72"/>
        <v>2051</v>
      </c>
      <c r="AB52" s="24">
        <f t="shared" si="72"/>
        <v>1903</v>
      </c>
      <c r="AC52" s="24">
        <f t="shared" si="72"/>
        <v>1689</v>
      </c>
      <c r="AD52" s="24">
        <f t="shared" si="72"/>
        <v>1308</v>
      </c>
      <c r="AE52" s="24">
        <f t="shared" si="72"/>
        <v>1043</v>
      </c>
      <c r="AF52" s="24">
        <f t="shared" si="72"/>
        <v>797</v>
      </c>
      <c r="AG52" s="24">
        <f t="shared" si="72"/>
        <v>573</v>
      </c>
      <c r="AH52" s="24">
        <f t="shared" si="72"/>
        <v>353</v>
      </c>
      <c r="AI52" s="24">
        <f t="shared" si="72"/>
        <v>188</v>
      </c>
      <c r="AJ52" s="24">
        <f t="shared" si="72"/>
        <v>136</v>
      </c>
      <c r="AK52" s="24">
        <f t="shared" si="72"/>
        <v>126</v>
      </c>
      <c r="AL52" s="24">
        <f t="shared" si="72"/>
        <v>415</v>
      </c>
      <c r="AM52" s="24">
        <f t="shared" si="72"/>
        <v>10022</v>
      </c>
      <c r="AN52" s="24">
        <f t="shared" si="72"/>
        <v>943</v>
      </c>
      <c r="AO52" s="24">
        <f t="shared" si="72"/>
        <v>891</v>
      </c>
      <c r="AP52" s="24">
        <f t="shared" si="72"/>
        <v>4847</v>
      </c>
      <c r="AQ52" s="24">
        <f t="shared" si="72"/>
        <v>514</v>
      </c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</row>
    <row r="53" spans="1:252" s="6" customFormat="1" ht="13.5" customHeight="1" x14ac:dyDescent="0.2">
      <c r="A53" s="25"/>
      <c r="B53" s="26" t="s">
        <v>86</v>
      </c>
      <c r="C53" s="27">
        <f t="shared" ref="C53" si="73">SUM(D53:AK53)</f>
        <v>22257</v>
      </c>
      <c r="D53" s="33">
        <v>31</v>
      </c>
      <c r="E53" s="28">
        <v>376</v>
      </c>
      <c r="F53" s="32">
        <v>400</v>
      </c>
      <c r="G53" s="32">
        <v>394</v>
      </c>
      <c r="H53" s="32">
        <v>387</v>
      </c>
      <c r="I53" s="32">
        <v>381</v>
      </c>
      <c r="J53" s="32">
        <v>375</v>
      </c>
      <c r="K53" s="32">
        <v>370</v>
      </c>
      <c r="L53" s="32">
        <v>365</v>
      </c>
      <c r="M53" s="32">
        <v>362</v>
      </c>
      <c r="N53" s="32">
        <v>361</v>
      </c>
      <c r="O53" s="32">
        <v>359</v>
      </c>
      <c r="P53" s="32">
        <v>357</v>
      </c>
      <c r="Q53" s="32">
        <v>361</v>
      </c>
      <c r="R53" s="32">
        <v>374</v>
      </c>
      <c r="S53" s="32">
        <v>392</v>
      </c>
      <c r="T53" s="32">
        <v>410</v>
      </c>
      <c r="U53" s="32">
        <v>431</v>
      </c>
      <c r="V53" s="32">
        <v>441</v>
      </c>
      <c r="W53" s="32">
        <v>436</v>
      </c>
      <c r="X53" s="32">
        <v>421</v>
      </c>
      <c r="Y53" s="33">
        <v>2001</v>
      </c>
      <c r="Z53" s="33">
        <v>2305</v>
      </c>
      <c r="AA53" s="33">
        <v>2051</v>
      </c>
      <c r="AB53" s="33">
        <v>1903</v>
      </c>
      <c r="AC53" s="33">
        <v>1689</v>
      </c>
      <c r="AD53" s="33">
        <v>1308</v>
      </c>
      <c r="AE53" s="33">
        <v>1043</v>
      </c>
      <c r="AF53" s="33">
        <v>797</v>
      </c>
      <c r="AG53" s="33">
        <v>573</v>
      </c>
      <c r="AH53" s="33">
        <v>353</v>
      </c>
      <c r="AI53" s="33">
        <v>188</v>
      </c>
      <c r="AJ53" s="33">
        <v>136</v>
      </c>
      <c r="AK53" s="33">
        <v>126</v>
      </c>
      <c r="AL53" s="27">
        <v>415</v>
      </c>
      <c r="AM53" s="27">
        <v>10022</v>
      </c>
      <c r="AN53" s="37">
        <v>943</v>
      </c>
      <c r="AO53" s="37">
        <v>891</v>
      </c>
      <c r="AP53" s="27">
        <v>4847</v>
      </c>
      <c r="AQ53" s="25">
        <v>514</v>
      </c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</row>
    <row r="54" spans="1:252" s="6" customFormat="1" ht="13.5" customHeight="1" x14ac:dyDescent="0.2">
      <c r="A54" s="22" t="s">
        <v>34</v>
      </c>
      <c r="B54" s="22" t="s">
        <v>53</v>
      </c>
      <c r="C54" s="23">
        <f>SUM(C55)</f>
        <v>2395</v>
      </c>
      <c r="D54" s="24">
        <f>SUM(D55)</f>
        <v>3</v>
      </c>
      <c r="E54" s="24">
        <f t="shared" ref="E54:AQ54" si="74">SUM(E55)</f>
        <v>35</v>
      </c>
      <c r="F54" s="24">
        <f t="shared" si="74"/>
        <v>41</v>
      </c>
      <c r="G54" s="24">
        <f t="shared" si="74"/>
        <v>43</v>
      </c>
      <c r="H54" s="24">
        <f t="shared" si="74"/>
        <v>45</v>
      </c>
      <c r="I54" s="24">
        <f t="shared" si="74"/>
        <v>46</v>
      </c>
      <c r="J54" s="24">
        <f t="shared" si="74"/>
        <v>47</v>
      </c>
      <c r="K54" s="24">
        <f t="shared" si="74"/>
        <v>48</v>
      </c>
      <c r="L54" s="24">
        <f t="shared" si="74"/>
        <v>49</v>
      </c>
      <c r="M54" s="24">
        <f t="shared" si="74"/>
        <v>49</v>
      </c>
      <c r="N54" s="24">
        <f t="shared" si="74"/>
        <v>50</v>
      </c>
      <c r="O54" s="24">
        <f t="shared" si="74"/>
        <v>49</v>
      </c>
      <c r="P54" s="24">
        <f t="shared" si="74"/>
        <v>49</v>
      </c>
      <c r="Q54" s="24">
        <f t="shared" si="74"/>
        <v>49</v>
      </c>
      <c r="R54" s="24">
        <f t="shared" si="74"/>
        <v>48</v>
      </c>
      <c r="S54" s="24">
        <f t="shared" si="74"/>
        <v>48</v>
      </c>
      <c r="T54" s="24">
        <f t="shared" si="74"/>
        <v>48</v>
      </c>
      <c r="U54" s="24">
        <f t="shared" si="74"/>
        <v>48</v>
      </c>
      <c r="V54" s="24">
        <f t="shared" si="74"/>
        <v>47</v>
      </c>
      <c r="W54" s="24">
        <f t="shared" si="74"/>
        <v>46</v>
      </c>
      <c r="X54" s="24">
        <f t="shared" si="74"/>
        <v>43</v>
      </c>
      <c r="Y54" s="24">
        <f t="shared" si="74"/>
        <v>208</v>
      </c>
      <c r="Z54" s="24">
        <f t="shared" si="74"/>
        <v>227</v>
      </c>
      <c r="AA54" s="24">
        <f t="shared" si="74"/>
        <v>179</v>
      </c>
      <c r="AB54" s="24">
        <f t="shared" si="74"/>
        <v>189</v>
      </c>
      <c r="AC54" s="24">
        <f t="shared" si="74"/>
        <v>159</v>
      </c>
      <c r="AD54" s="24">
        <f t="shared" si="74"/>
        <v>130</v>
      </c>
      <c r="AE54" s="24">
        <f t="shared" si="74"/>
        <v>76</v>
      </c>
      <c r="AF54" s="24">
        <f t="shared" si="74"/>
        <v>89</v>
      </c>
      <c r="AG54" s="24">
        <f t="shared" si="74"/>
        <v>89</v>
      </c>
      <c r="AH54" s="24">
        <f t="shared" si="74"/>
        <v>47</v>
      </c>
      <c r="AI54" s="24">
        <f t="shared" si="74"/>
        <v>36</v>
      </c>
      <c r="AJ54" s="24">
        <f t="shared" si="74"/>
        <v>16</v>
      </c>
      <c r="AK54" s="24">
        <f t="shared" si="74"/>
        <v>19</v>
      </c>
      <c r="AL54" s="24">
        <f t="shared" si="74"/>
        <v>42</v>
      </c>
      <c r="AM54" s="24">
        <f t="shared" si="74"/>
        <v>1011</v>
      </c>
      <c r="AN54" s="24">
        <f t="shared" si="74"/>
        <v>111</v>
      </c>
      <c r="AO54" s="24">
        <f t="shared" si="74"/>
        <v>108</v>
      </c>
      <c r="AP54" s="24">
        <f t="shared" si="74"/>
        <v>434</v>
      </c>
      <c r="AQ54" s="24">
        <f t="shared" si="74"/>
        <v>52</v>
      </c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</row>
    <row r="55" spans="1:252" s="6" customFormat="1" ht="13.5" customHeight="1" x14ac:dyDescent="0.2">
      <c r="A55" s="25"/>
      <c r="B55" s="26" t="s">
        <v>87</v>
      </c>
      <c r="C55" s="27">
        <f t="shared" ref="C55" si="75">SUM(D55:AK55)</f>
        <v>2395</v>
      </c>
      <c r="D55" s="33">
        <v>3</v>
      </c>
      <c r="E55" s="28">
        <v>35</v>
      </c>
      <c r="F55" s="32">
        <v>41</v>
      </c>
      <c r="G55" s="32">
        <v>43</v>
      </c>
      <c r="H55" s="32">
        <v>45</v>
      </c>
      <c r="I55" s="32">
        <v>46</v>
      </c>
      <c r="J55" s="32">
        <v>47</v>
      </c>
      <c r="K55" s="32">
        <v>48</v>
      </c>
      <c r="L55" s="32">
        <v>49</v>
      </c>
      <c r="M55" s="32">
        <v>49</v>
      </c>
      <c r="N55" s="32">
        <v>50</v>
      </c>
      <c r="O55" s="32">
        <v>49</v>
      </c>
      <c r="P55" s="32">
        <v>49</v>
      </c>
      <c r="Q55" s="32">
        <v>49</v>
      </c>
      <c r="R55" s="32">
        <v>48</v>
      </c>
      <c r="S55" s="32">
        <v>48</v>
      </c>
      <c r="T55" s="32">
        <v>48</v>
      </c>
      <c r="U55" s="32">
        <v>48</v>
      </c>
      <c r="V55" s="32">
        <v>47</v>
      </c>
      <c r="W55" s="31">
        <v>46</v>
      </c>
      <c r="X55" s="31">
        <v>43</v>
      </c>
      <c r="Y55" s="33">
        <v>208</v>
      </c>
      <c r="Z55" s="33">
        <v>227</v>
      </c>
      <c r="AA55" s="33">
        <v>179</v>
      </c>
      <c r="AB55" s="33">
        <v>189</v>
      </c>
      <c r="AC55" s="33">
        <v>159</v>
      </c>
      <c r="AD55" s="33">
        <v>130</v>
      </c>
      <c r="AE55" s="33">
        <v>76</v>
      </c>
      <c r="AF55" s="33">
        <v>89</v>
      </c>
      <c r="AG55" s="33">
        <v>89</v>
      </c>
      <c r="AH55" s="33">
        <v>47</v>
      </c>
      <c r="AI55" s="33">
        <v>36</v>
      </c>
      <c r="AJ55" s="33">
        <v>16</v>
      </c>
      <c r="AK55" s="33">
        <v>19</v>
      </c>
      <c r="AL55" s="27">
        <v>42</v>
      </c>
      <c r="AM55" s="27">
        <v>1011</v>
      </c>
      <c r="AN55" s="37">
        <v>111</v>
      </c>
      <c r="AO55" s="37">
        <v>108</v>
      </c>
      <c r="AP55" s="27">
        <v>434</v>
      </c>
      <c r="AQ55" s="25">
        <v>52</v>
      </c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</row>
    <row r="56" spans="1:252" s="6" customFormat="1" ht="13.5" customHeight="1" x14ac:dyDescent="0.2">
      <c r="A56" s="22" t="s">
        <v>35</v>
      </c>
      <c r="B56" s="22" t="s">
        <v>54</v>
      </c>
      <c r="C56" s="23">
        <f t="shared" ref="C56:AK56" si="76">SUM(C57:C61)</f>
        <v>5253</v>
      </c>
      <c r="D56" s="24">
        <f t="shared" si="76"/>
        <v>6</v>
      </c>
      <c r="E56" s="24">
        <f t="shared" si="76"/>
        <v>66</v>
      </c>
      <c r="F56" s="24">
        <f t="shared" si="76"/>
        <v>81</v>
      </c>
      <c r="G56" s="24">
        <f t="shared" si="76"/>
        <v>87</v>
      </c>
      <c r="H56" s="24">
        <f t="shared" si="76"/>
        <v>91</v>
      </c>
      <c r="I56" s="24">
        <f t="shared" si="76"/>
        <v>92</v>
      </c>
      <c r="J56" s="24">
        <f t="shared" si="76"/>
        <v>94</v>
      </c>
      <c r="K56" s="24">
        <f t="shared" si="76"/>
        <v>94</v>
      </c>
      <c r="L56" s="24">
        <f t="shared" si="76"/>
        <v>92</v>
      </c>
      <c r="M56" s="24">
        <f t="shared" si="76"/>
        <v>91</v>
      </c>
      <c r="N56" s="24">
        <f t="shared" si="76"/>
        <v>88</v>
      </c>
      <c r="O56" s="24">
        <f t="shared" si="76"/>
        <v>85</v>
      </c>
      <c r="P56" s="24">
        <f t="shared" si="76"/>
        <v>82</v>
      </c>
      <c r="Q56" s="24">
        <f t="shared" si="76"/>
        <v>79</v>
      </c>
      <c r="R56" s="24">
        <f t="shared" si="76"/>
        <v>80</v>
      </c>
      <c r="S56" s="24">
        <f t="shared" si="76"/>
        <v>82</v>
      </c>
      <c r="T56" s="24">
        <f t="shared" si="76"/>
        <v>84</v>
      </c>
      <c r="U56" s="24">
        <f t="shared" si="76"/>
        <v>86</v>
      </c>
      <c r="V56" s="24">
        <f t="shared" si="76"/>
        <v>87</v>
      </c>
      <c r="W56" s="24">
        <f t="shared" si="76"/>
        <v>86</v>
      </c>
      <c r="X56" s="24">
        <f t="shared" si="76"/>
        <v>85</v>
      </c>
      <c r="Y56" s="24">
        <f t="shared" si="76"/>
        <v>425</v>
      </c>
      <c r="Z56" s="24">
        <f t="shared" si="76"/>
        <v>513</v>
      </c>
      <c r="AA56" s="24">
        <f t="shared" si="76"/>
        <v>527</v>
      </c>
      <c r="AB56" s="24">
        <f t="shared" si="76"/>
        <v>433</v>
      </c>
      <c r="AC56" s="24">
        <f t="shared" si="76"/>
        <v>364</v>
      </c>
      <c r="AD56" s="24">
        <f t="shared" si="76"/>
        <v>346</v>
      </c>
      <c r="AE56" s="24">
        <f t="shared" si="76"/>
        <v>269</v>
      </c>
      <c r="AF56" s="24">
        <f t="shared" si="76"/>
        <v>203</v>
      </c>
      <c r="AG56" s="24">
        <f t="shared" si="76"/>
        <v>149</v>
      </c>
      <c r="AH56" s="24">
        <f t="shared" si="76"/>
        <v>132</v>
      </c>
      <c r="AI56" s="24">
        <f t="shared" si="76"/>
        <v>73</v>
      </c>
      <c r="AJ56" s="24">
        <f t="shared" si="76"/>
        <v>57</v>
      </c>
      <c r="AK56" s="24">
        <f t="shared" si="76"/>
        <v>44</v>
      </c>
      <c r="AL56" s="24">
        <f t="shared" ref="AL56" si="77">SUM(AL57:AL61)</f>
        <v>76</v>
      </c>
      <c r="AM56" s="24">
        <f t="shared" ref="AM56" si="78">SUM(AM57:AM61)</f>
        <v>2554</v>
      </c>
      <c r="AN56" s="24">
        <f t="shared" ref="AN56" si="79">SUM(AN57:AN61)</f>
        <v>213</v>
      </c>
      <c r="AO56" s="24">
        <f t="shared" ref="AO56" si="80">SUM(AO57:AO61)</f>
        <v>241</v>
      </c>
      <c r="AP56" s="24">
        <f t="shared" ref="AP56" si="81">SUM(AP57:AP61)</f>
        <v>1210</v>
      </c>
      <c r="AQ56" s="24">
        <f t="shared" ref="AQ56" si="82">SUM(AQ57:AQ61)</f>
        <v>94</v>
      </c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</row>
    <row r="57" spans="1:252" s="9" customFormat="1" ht="13.5" customHeight="1" x14ac:dyDescent="0.2">
      <c r="A57" s="25"/>
      <c r="B57" s="26" t="s">
        <v>92</v>
      </c>
      <c r="C57" s="27">
        <f t="shared" ref="C57:C61" si="83">SUM(D57:AK57)</f>
        <v>1119</v>
      </c>
      <c r="D57" s="28">
        <v>1</v>
      </c>
      <c r="E57" s="28">
        <v>14</v>
      </c>
      <c r="F57" s="28">
        <v>17</v>
      </c>
      <c r="G57" s="28">
        <v>20</v>
      </c>
      <c r="H57" s="28">
        <v>21</v>
      </c>
      <c r="I57" s="28">
        <v>20</v>
      </c>
      <c r="J57" s="28">
        <v>21</v>
      </c>
      <c r="K57" s="28">
        <v>21</v>
      </c>
      <c r="L57" s="28">
        <v>21</v>
      </c>
      <c r="M57" s="28">
        <v>21</v>
      </c>
      <c r="N57" s="28">
        <v>19</v>
      </c>
      <c r="O57" s="28">
        <v>18</v>
      </c>
      <c r="P57" s="28">
        <v>18</v>
      </c>
      <c r="Q57" s="28">
        <v>18</v>
      </c>
      <c r="R57" s="28">
        <v>18</v>
      </c>
      <c r="S57" s="28">
        <v>18</v>
      </c>
      <c r="T57" s="28">
        <v>18</v>
      </c>
      <c r="U57" s="28">
        <v>19</v>
      </c>
      <c r="V57" s="28">
        <v>19</v>
      </c>
      <c r="W57" s="28">
        <v>18</v>
      </c>
      <c r="X57" s="28">
        <v>17</v>
      </c>
      <c r="Y57" s="28">
        <v>89</v>
      </c>
      <c r="Z57" s="28">
        <v>107</v>
      </c>
      <c r="AA57" s="28">
        <v>111</v>
      </c>
      <c r="AB57" s="28">
        <v>91</v>
      </c>
      <c r="AC57" s="28">
        <v>76</v>
      </c>
      <c r="AD57" s="28">
        <v>72</v>
      </c>
      <c r="AE57" s="28">
        <v>55</v>
      </c>
      <c r="AF57" s="28">
        <v>45</v>
      </c>
      <c r="AG57" s="28">
        <v>30</v>
      </c>
      <c r="AH57" s="28">
        <v>28</v>
      </c>
      <c r="AI57" s="28">
        <v>16</v>
      </c>
      <c r="AJ57" s="28">
        <v>12</v>
      </c>
      <c r="AK57" s="28">
        <v>10</v>
      </c>
      <c r="AL57" s="36">
        <v>17</v>
      </c>
      <c r="AM57" s="36">
        <v>539</v>
      </c>
      <c r="AN57" s="37">
        <v>45</v>
      </c>
      <c r="AO57" s="37">
        <v>50</v>
      </c>
      <c r="AP57" s="37">
        <v>256</v>
      </c>
      <c r="AQ57" s="25">
        <v>20</v>
      </c>
      <c r="IP57" s="6"/>
      <c r="IQ57" s="6"/>
      <c r="IR57" s="6"/>
    </row>
    <row r="58" spans="1:252" ht="13.5" customHeight="1" x14ac:dyDescent="0.2">
      <c r="A58" s="34"/>
      <c r="B58" s="35" t="s">
        <v>93</v>
      </c>
      <c r="C58" s="27">
        <f t="shared" si="83"/>
        <v>2104</v>
      </c>
      <c r="D58" s="28">
        <v>2</v>
      </c>
      <c r="E58" s="28">
        <v>26</v>
      </c>
      <c r="F58" s="28">
        <v>31</v>
      </c>
      <c r="G58" s="28">
        <v>34</v>
      </c>
      <c r="H58" s="28">
        <v>37</v>
      </c>
      <c r="I58" s="28">
        <v>36</v>
      </c>
      <c r="J58" s="28">
        <v>37</v>
      </c>
      <c r="K58" s="28">
        <v>36</v>
      </c>
      <c r="L58" s="28">
        <v>36</v>
      </c>
      <c r="M58" s="28">
        <v>35</v>
      </c>
      <c r="N58" s="28">
        <v>34</v>
      </c>
      <c r="O58" s="28">
        <v>33</v>
      </c>
      <c r="P58" s="28">
        <v>33</v>
      </c>
      <c r="Q58" s="28">
        <v>32</v>
      </c>
      <c r="R58" s="28">
        <v>32</v>
      </c>
      <c r="S58" s="28">
        <v>32</v>
      </c>
      <c r="T58" s="28">
        <v>34</v>
      </c>
      <c r="U58" s="28">
        <v>35</v>
      </c>
      <c r="V58" s="28">
        <v>34</v>
      </c>
      <c r="W58" s="28">
        <v>33</v>
      </c>
      <c r="X58" s="28">
        <v>34</v>
      </c>
      <c r="Y58" s="28">
        <v>173</v>
      </c>
      <c r="Z58" s="28">
        <v>210</v>
      </c>
      <c r="AA58" s="28">
        <v>216</v>
      </c>
      <c r="AB58" s="28">
        <v>177</v>
      </c>
      <c r="AC58" s="28">
        <v>149</v>
      </c>
      <c r="AD58" s="28">
        <v>138</v>
      </c>
      <c r="AE58" s="28">
        <v>107</v>
      </c>
      <c r="AF58" s="28">
        <v>80</v>
      </c>
      <c r="AG58" s="28">
        <v>61</v>
      </c>
      <c r="AH58" s="28">
        <v>54</v>
      </c>
      <c r="AI58" s="28">
        <v>30</v>
      </c>
      <c r="AJ58" s="28">
        <v>19</v>
      </c>
      <c r="AK58" s="28">
        <v>14</v>
      </c>
      <c r="AL58" s="36">
        <v>30</v>
      </c>
      <c r="AM58" s="36">
        <v>1032</v>
      </c>
      <c r="AN58" s="37">
        <v>86</v>
      </c>
      <c r="AO58" s="37">
        <v>97</v>
      </c>
      <c r="AP58" s="37">
        <v>490</v>
      </c>
      <c r="AQ58" s="34">
        <v>38</v>
      </c>
    </row>
    <row r="59" spans="1:252" ht="13.5" customHeight="1" x14ac:dyDescent="0.2">
      <c r="A59" s="34"/>
      <c r="B59" s="35" t="s">
        <v>94</v>
      </c>
      <c r="C59" s="27">
        <f t="shared" si="83"/>
        <v>1224</v>
      </c>
      <c r="D59" s="28">
        <v>1</v>
      </c>
      <c r="E59" s="28">
        <v>14</v>
      </c>
      <c r="F59" s="28">
        <v>19</v>
      </c>
      <c r="G59" s="28">
        <v>19</v>
      </c>
      <c r="H59" s="28">
        <v>20</v>
      </c>
      <c r="I59" s="28">
        <v>21</v>
      </c>
      <c r="J59" s="28">
        <v>22</v>
      </c>
      <c r="K59" s="28">
        <v>23</v>
      </c>
      <c r="L59" s="28">
        <v>21</v>
      </c>
      <c r="M59" s="28">
        <v>22</v>
      </c>
      <c r="N59" s="28">
        <v>22</v>
      </c>
      <c r="O59" s="28">
        <v>21</v>
      </c>
      <c r="P59" s="28">
        <v>20</v>
      </c>
      <c r="Q59" s="28">
        <v>18</v>
      </c>
      <c r="R59" s="28">
        <v>19</v>
      </c>
      <c r="S59" s="28">
        <v>20</v>
      </c>
      <c r="T59" s="28">
        <v>20</v>
      </c>
      <c r="U59" s="28">
        <v>21</v>
      </c>
      <c r="V59" s="28">
        <v>20</v>
      </c>
      <c r="W59" s="28">
        <v>22</v>
      </c>
      <c r="X59" s="28">
        <v>21</v>
      </c>
      <c r="Y59" s="28">
        <v>98</v>
      </c>
      <c r="Z59" s="28">
        <v>117</v>
      </c>
      <c r="AA59" s="28">
        <v>121</v>
      </c>
      <c r="AB59" s="28">
        <v>99</v>
      </c>
      <c r="AC59" s="28">
        <v>84</v>
      </c>
      <c r="AD59" s="28">
        <v>79</v>
      </c>
      <c r="AE59" s="28">
        <v>63</v>
      </c>
      <c r="AF59" s="28">
        <v>47</v>
      </c>
      <c r="AG59" s="28">
        <v>35</v>
      </c>
      <c r="AH59" s="28">
        <v>31</v>
      </c>
      <c r="AI59" s="28">
        <v>16</v>
      </c>
      <c r="AJ59" s="28">
        <v>15</v>
      </c>
      <c r="AK59" s="28">
        <v>13</v>
      </c>
      <c r="AL59" s="36">
        <v>17</v>
      </c>
      <c r="AM59" s="36">
        <v>595</v>
      </c>
      <c r="AN59" s="37">
        <v>50</v>
      </c>
      <c r="AO59" s="37">
        <v>56</v>
      </c>
      <c r="AP59" s="37">
        <v>282</v>
      </c>
      <c r="AQ59" s="34">
        <v>21</v>
      </c>
    </row>
    <row r="60" spans="1:252" ht="13.5" customHeight="1" x14ac:dyDescent="0.2">
      <c r="A60" s="34"/>
      <c r="B60" s="35" t="s">
        <v>95</v>
      </c>
      <c r="C60" s="27">
        <f t="shared" si="83"/>
        <v>526</v>
      </c>
      <c r="D60" s="28">
        <v>1</v>
      </c>
      <c r="E60" s="28">
        <v>8</v>
      </c>
      <c r="F60" s="28">
        <v>9</v>
      </c>
      <c r="G60" s="28">
        <v>9</v>
      </c>
      <c r="H60" s="28">
        <v>9</v>
      </c>
      <c r="I60" s="28">
        <v>10</v>
      </c>
      <c r="J60" s="28">
        <v>9</v>
      </c>
      <c r="K60" s="28">
        <v>9</v>
      </c>
      <c r="L60" s="28">
        <v>9</v>
      </c>
      <c r="M60" s="28">
        <v>8</v>
      </c>
      <c r="N60" s="28">
        <v>8</v>
      </c>
      <c r="O60" s="28">
        <v>8</v>
      </c>
      <c r="P60" s="28">
        <v>7</v>
      </c>
      <c r="Q60" s="28">
        <v>7</v>
      </c>
      <c r="R60" s="28">
        <v>7</v>
      </c>
      <c r="S60" s="28">
        <v>8</v>
      </c>
      <c r="T60" s="28">
        <v>8</v>
      </c>
      <c r="U60" s="28">
        <v>8</v>
      </c>
      <c r="V60" s="28">
        <v>9</v>
      </c>
      <c r="W60" s="28">
        <v>8</v>
      </c>
      <c r="X60" s="28">
        <v>8</v>
      </c>
      <c r="Y60" s="28">
        <v>43</v>
      </c>
      <c r="Z60" s="28">
        <v>52</v>
      </c>
      <c r="AA60" s="28">
        <v>52</v>
      </c>
      <c r="AB60" s="28">
        <v>44</v>
      </c>
      <c r="AC60" s="28">
        <v>37</v>
      </c>
      <c r="AD60" s="28">
        <v>36</v>
      </c>
      <c r="AE60" s="28">
        <v>28</v>
      </c>
      <c r="AF60" s="28">
        <v>21</v>
      </c>
      <c r="AG60" s="28">
        <v>16</v>
      </c>
      <c r="AH60" s="28">
        <v>12</v>
      </c>
      <c r="AI60" s="28">
        <v>7</v>
      </c>
      <c r="AJ60" s="28">
        <v>7</v>
      </c>
      <c r="AK60" s="28">
        <v>4</v>
      </c>
      <c r="AL60" s="36">
        <v>8</v>
      </c>
      <c r="AM60" s="36">
        <v>252</v>
      </c>
      <c r="AN60" s="37">
        <v>21</v>
      </c>
      <c r="AO60" s="37">
        <v>24</v>
      </c>
      <c r="AP60" s="37">
        <v>119</v>
      </c>
      <c r="AQ60" s="34">
        <v>10</v>
      </c>
    </row>
    <row r="61" spans="1:252" ht="13.5" customHeight="1" x14ac:dyDescent="0.2">
      <c r="A61" s="34"/>
      <c r="B61" s="35" t="s">
        <v>96</v>
      </c>
      <c r="C61" s="27">
        <f t="shared" si="83"/>
        <v>280</v>
      </c>
      <c r="D61" s="28">
        <v>1</v>
      </c>
      <c r="E61" s="28">
        <v>4</v>
      </c>
      <c r="F61" s="28">
        <v>5</v>
      </c>
      <c r="G61" s="28">
        <v>5</v>
      </c>
      <c r="H61" s="28">
        <v>4</v>
      </c>
      <c r="I61" s="28">
        <v>5</v>
      </c>
      <c r="J61" s="28">
        <v>5</v>
      </c>
      <c r="K61" s="28">
        <v>5</v>
      </c>
      <c r="L61" s="28">
        <v>5</v>
      </c>
      <c r="M61" s="28">
        <v>5</v>
      </c>
      <c r="N61" s="28">
        <v>5</v>
      </c>
      <c r="O61" s="28">
        <v>5</v>
      </c>
      <c r="P61" s="28">
        <v>4</v>
      </c>
      <c r="Q61" s="28">
        <v>4</v>
      </c>
      <c r="R61" s="28">
        <v>4</v>
      </c>
      <c r="S61" s="28">
        <v>4</v>
      </c>
      <c r="T61" s="28">
        <v>4</v>
      </c>
      <c r="U61" s="28">
        <v>3</v>
      </c>
      <c r="V61" s="28">
        <v>5</v>
      </c>
      <c r="W61" s="28">
        <v>5</v>
      </c>
      <c r="X61" s="28">
        <v>5</v>
      </c>
      <c r="Y61" s="28">
        <v>22</v>
      </c>
      <c r="Z61" s="28">
        <v>27</v>
      </c>
      <c r="AA61" s="28">
        <v>27</v>
      </c>
      <c r="AB61" s="28">
        <v>22</v>
      </c>
      <c r="AC61" s="28">
        <v>18</v>
      </c>
      <c r="AD61" s="28">
        <v>21</v>
      </c>
      <c r="AE61" s="28">
        <v>16</v>
      </c>
      <c r="AF61" s="28">
        <v>10</v>
      </c>
      <c r="AG61" s="28">
        <v>7</v>
      </c>
      <c r="AH61" s="28">
        <v>7</v>
      </c>
      <c r="AI61" s="28">
        <v>4</v>
      </c>
      <c r="AJ61" s="28">
        <v>4</v>
      </c>
      <c r="AK61" s="28">
        <v>3</v>
      </c>
      <c r="AL61" s="36">
        <v>4</v>
      </c>
      <c r="AM61" s="36">
        <v>136</v>
      </c>
      <c r="AN61" s="37">
        <v>11</v>
      </c>
      <c r="AO61" s="37">
        <v>14</v>
      </c>
      <c r="AP61" s="37">
        <v>63</v>
      </c>
      <c r="AQ61" s="34">
        <v>5</v>
      </c>
    </row>
    <row r="62" spans="1:252" s="6" customFormat="1" ht="13.5" customHeight="1" x14ac:dyDescent="0.2">
      <c r="A62" s="22" t="s">
        <v>33</v>
      </c>
      <c r="B62" s="22" t="s">
        <v>52</v>
      </c>
      <c r="C62" s="23">
        <f t="shared" ref="C62:AK62" si="84">SUM(C63:C66)</f>
        <v>23480</v>
      </c>
      <c r="D62" s="24">
        <f t="shared" si="84"/>
        <v>37</v>
      </c>
      <c r="E62" s="24">
        <f t="shared" si="84"/>
        <v>440</v>
      </c>
      <c r="F62" s="24">
        <f t="shared" si="84"/>
        <v>473</v>
      </c>
      <c r="G62" s="24">
        <f t="shared" si="84"/>
        <v>469</v>
      </c>
      <c r="H62" s="24">
        <f t="shared" si="84"/>
        <v>465</v>
      </c>
      <c r="I62" s="24">
        <f t="shared" si="84"/>
        <v>461</v>
      </c>
      <c r="J62" s="24">
        <f t="shared" si="84"/>
        <v>458</v>
      </c>
      <c r="K62" s="24">
        <f t="shared" si="84"/>
        <v>455</v>
      </c>
      <c r="L62" s="24">
        <f t="shared" si="84"/>
        <v>452</v>
      </c>
      <c r="M62" s="24">
        <f t="shared" si="84"/>
        <v>450</v>
      </c>
      <c r="N62" s="24">
        <f t="shared" si="84"/>
        <v>448</v>
      </c>
      <c r="O62" s="24">
        <f t="shared" si="84"/>
        <v>445</v>
      </c>
      <c r="P62" s="24">
        <f t="shared" si="84"/>
        <v>444</v>
      </c>
      <c r="Q62" s="24">
        <f t="shared" si="84"/>
        <v>442</v>
      </c>
      <c r="R62" s="24">
        <f t="shared" si="84"/>
        <v>440</v>
      </c>
      <c r="S62" s="24">
        <f t="shared" si="84"/>
        <v>438</v>
      </c>
      <c r="T62" s="24">
        <f t="shared" si="84"/>
        <v>437</v>
      </c>
      <c r="U62" s="24">
        <f t="shared" si="84"/>
        <v>436</v>
      </c>
      <c r="V62" s="24">
        <f t="shared" si="84"/>
        <v>436</v>
      </c>
      <c r="W62" s="24">
        <f t="shared" si="84"/>
        <v>436</v>
      </c>
      <c r="X62" s="24">
        <f t="shared" si="84"/>
        <v>437</v>
      </c>
      <c r="Y62" s="24">
        <f t="shared" si="84"/>
        <v>2240</v>
      </c>
      <c r="Z62" s="24">
        <f t="shared" si="84"/>
        <v>2502</v>
      </c>
      <c r="AA62" s="24">
        <f t="shared" si="84"/>
        <v>2403</v>
      </c>
      <c r="AB62" s="24">
        <f t="shared" si="84"/>
        <v>2216</v>
      </c>
      <c r="AC62" s="24">
        <f t="shared" si="84"/>
        <v>1563</v>
      </c>
      <c r="AD62" s="24">
        <f t="shared" si="84"/>
        <v>1084</v>
      </c>
      <c r="AE62" s="24">
        <f t="shared" si="84"/>
        <v>840</v>
      </c>
      <c r="AF62" s="24">
        <f t="shared" si="84"/>
        <v>644</v>
      </c>
      <c r="AG62" s="24">
        <f t="shared" si="84"/>
        <v>431</v>
      </c>
      <c r="AH62" s="24">
        <f t="shared" si="84"/>
        <v>241</v>
      </c>
      <c r="AI62" s="24">
        <f t="shared" si="84"/>
        <v>161</v>
      </c>
      <c r="AJ62" s="24">
        <f t="shared" si="84"/>
        <v>85</v>
      </c>
      <c r="AK62" s="24">
        <f t="shared" si="84"/>
        <v>71</v>
      </c>
      <c r="AL62" s="24">
        <f t="shared" ref="AL62" si="85">SUM(AL63:AL66)</f>
        <v>486</v>
      </c>
      <c r="AM62" s="24">
        <f t="shared" ref="AM62" si="86">SUM(AM63:AM66)</f>
        <v>10782</v>
      </c>
      <c r="AN62" s="24">
        <f t="shared" ref="AN62" si="87">SUM(AN63:AN66)</f>
        <v>1137</v>
      </c>
      <c r="AO62" s="24">
        <f t="shared" ref="AO62" si="88">SUM(AO63:AO66)</f>
        <v>1083</v>
      </c>
      <c r="AP62" s="24">
        <f t="shared" ref="AP62" si="89">SUM(AP63:AP66)</f>
        <v>5247</v>
      </c>
      <c r="AQ62" s="24">
        <f t="shared" ref="AQ62" si="90">SUM(AQ63:AQ66)</f>
        <v>601</v>
      </c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</row>
    <row r="63" spans="1:252" s="6" customFormat="1" ht="13.5" customHeight="1" x14ac:dyDescent="0.2">
      <c r="A63" s="25"/>
      <c r="B63" s="26" t="s">
        <v>88</v>
      </c>
      <c r="C63" s="27">
        <f t="shared" ref="C63:C66" si="91">SUM(D63:AK63)</f>
        <v>21734</v>
      </c>
      <c r="D63" s="28">
        <v>31</v>
      </c>
      <c r="E63" s="28">
        <v>392</v>
      </c>
      <c r="F63" s="28">
        <v>420</v>
      </c>
      <c r="G63" s="28">
        <v>416</v>
      </c>
      <c r="H63" s="28">
        <v>415</v>
      </c>
      <c r="I63" s="28">
        <v>413</v>
      </c>
      <c r="J63" s="28">
        <v>416</v>
      </c>
      <c r="K63" s="28">
        <v>415</v>
      </c>
      <c r="L63" s="28">
        <v>413</v>
      </c>
      <c r="M63" s="28">
        <v>413</v>
      </c>
      <c r="N63" s="28">
        <v>412</v>
      </c>
      <c r="O63" s="28">
        <v>410</v>
      </c>
      <c r="P63" s="28">
        <v>410</v>
      </c>
      <c r="Q63" s="28">
        <v>408</v>
      </c>
      <c r="R63" s="28">
        <v>407</v>
      </c>
      <c r="S63" s="28">
        <v>407</v>
      </c>
      <c r="T63" s="28">
        <v>405</v>
      </c>
      <c r="U63" s="28">
        <v>405</v>
      </c>
      <c r="V63" s="28">
        <v>403</v>
      </c>
      <c r="W63" s="28">
        <v>400</v>
      </c>
      <c r="X63" s="28">
        <v>397</v>
      </c>
      <c r="Y63" s="28">
        <v>2081</v>
      </c>
      <c r="Z63" s="28">
        <v>2324</v>
      </c>
      <c r="AA63" s="28">
        <v>2235</v>
      </c>
      <c r="AB63" s="28">
        <v>2124</v>
      </c>
      <c r="AC63" s="28">
        <v>1483</v>
      </c>
      <c r="AD63" s="28">
        <v>1017</v>
      </c>
      <c r="AE63" s="28">
        <v>787</v>
      </c>
      <c r="AF63" s="28">
        <v>599</v>
      </c>
      <c r="AG63" s="28">
        <v>393</v>
      </c>
      <c r="AH63" s="28">
        <v>215</v>
      </c>
      <c r="AI63" s="28">
        <v>140</v>
      </c>
      <c r="AJ63" s="28">
        <v>71</v>
      </c>
      <c r="AK63" s="28">
        <v>57</v>
      </c>
      <c r="AL63" s="36">
        <v>452</v>
      </c>
      <c r="AM63" s="36">
        <v>9928</v>
      </c>
      <c r="AN63" s="37">
        <v>1048</v>
      </c>
      <c r="AO63" s="37">
        <v>997</v>
      </c>
      <c r="AP63" s="37">
        <v>4831</v>
      </c>
      <c r="AQ63" s="25">
        <v>560</v>
      </c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</row>
    <row r="64" spans="1:252" s="6" customFormat="1" ht="13.5" customHeight="1" x14ac:dyDescent="0.2">
      <c r="A64" s="25"/>
      <c r="B64" s="26" t="s">
        <v>89</v>
      </c>
      <c r="C64" s="27">
        <f t="shared" si="91"/>
        <v>503</v>
      </c>
      <c r="D64" s="28">
        <v>2</v>
      </c>
      <c r="E64" s="28">
        <v>18</v>
      </c>
      <c r="F64" s="28">
        <v>16</v>
      </c>
      <c r="G64" s="28">
        <v>16</v>
      </c>
      <c r="H64" s="28">
        <v>14</v>
      </c>
      <c r="I64" s="28">
        <v>14</v>
      </c>
      <c r="J64" s="28">
        <v>14</v>
      </c>
      <c r="K64" s="28">
        <v>12</v>
      </c>
      <c r="L64" s="28">
        <v>11</v>
      </c>
      <c r="M64" s="28">
        <v>11</v>
      </c>
      <c r="N64" s="28">
        <v>11</v>
      </c>
      <c r="O64" s="28">
        <v>9</v>
      </c>
      <c r="P64" s="28">
        <v>8</v>
      </c>
      <c r="Q64" s="28">
        <v>8</v>
      </c>
      <c r="R64" s="28">
        <v>8</v>
      </c>
      <c r="S64" s="28">
        <v>7</v>
      </c>
      <c r="T64" s="28">
        <v>7</v>
      </c>
      <c r="U64" s="28">
        <v>7</v>
      </c>
      <c r="V64" s="28">
        <v>8</v>
      </c>
      <c r="W64" s="28">
        <v>8</v>
      </c>
      <c r="X64" s="28">
        <v>10</v>
      </c>
      <c r="Y64" s="28">
        <v>45</v>
      </c>
      <c r="Z64" s="28">
        <v>52</v>
      </c>
      <c r="AA64" s="28">
        <v>48</v>
      </c>
      <c r="AB64" s="28">
        <v>22</v>
      </c>
      <c r="AC64" s="28">
        <v>32</v>
      </c>
      <c r="AD64" s="28">
        <v>22</v>
      </c>
      <c r="AE64" s="28">
        <v>18</v>
      </c>
      <c r="AF64" s="28">
        <v>20</v>
      </c>
      <c r="AG64" s="28">
        <v>8</v>
      </c>
      <c r="AH64" s="28">
        <v>6</v>
      </c>
      <c r="AI64" s="28">
        <v>4</v>
      </c>
      <c r="AJ64" s="28">
        <v>3</v>
      </c>
      <c r="AK64" s="28">
        <v>4</v>
      </c>
      <c r="AL64" s="36">
        <v>11</v>
      </c>
      <c r="AM64" s="36">
        <v>337</v>
      </c>
      <c r="AN64" s="37">
        <v>35</v>
      </c>
      <c r="AO64" s="37">
        <v>34</v>
      </c>
      <c r="AP64" s="37">
        <v>164</v>
      </c>
      <c r="AQ64" s="25">
        <v>14</v>
      </c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</row>
    <row r="65" spans="1:246" s="6" customFormat="1" ht="13.5" customHeight="1" x14ac:dyDescent="0.2">
      <c r="A65" s="25"/>
      <c r="B65" s="26" t="s">
        <v>90</v>
      </c>
      <c r="C65" s="27">
        <f t="shared" si="91"/>
        <v>817</v>
      </c>
      <c r="D65" s="28">
        <v>3</v>
      </c>
      <c r="E65" s="28">
        <v>22</v>
      </c>
      <c r="F65" s="28">
        <v>28</v>
      </c>
      <c r="G65" s="28">
        <v>29</v>
      </c>
      <c r="H65" s="28">
        <v>29</v>
      </c>
      <c r="I65" s="28">
        <v>27</v>
      </c>
      <c r="J65" s="28">
        <v>21</v>
      </c>
      <c r="K65" s="28">
        <v>22</v>
      </c>
      <c r="L65" s="28">
        <v>22</v>
      </c>
      <c r="M65" s="28">
        <v>20</v>
      </c>
      <c r="N65" s="28">
        <v>19</v>
      </c>
      <c r="O65" s="28">
        <v>20</v>
      </c>
      <c r="P65" s="28">
        <v>20</v>
      </c>
      <c r="Q65" s="28">
        <v>20</v>
      </c>
      <c r="R65" s="28">
        <v>19</v>
      </c>
      <c r="S65" s="28">
        <v>18</v>
      </c>
      <c r="T65" s="28">
        <v>19</v>
      </c>
      <c r="U65" s="28">
        <v>18</v>
      </c>
      <c r="V65" s="28">
        <v>19</v>
      </c>
      <c r="W65" s="28">
        <v>22</v>
      </c>
      <c r="X65" s="28">
        <v>22</v>
      </c>
      <c r="Y65" s="28">
        <v>68</v>
      </c>
      <c r="Z65" s="28">
        <v>74</v>
      </c>
      <c r="AA65" s="28">
        <v>72</v>
      </c>
      <c r="AB65" s="28">
        <v>24</v>
      </c>
      <c r="AC65" s="28">
        <v>17</v>
      </c>
      <c r="AD65" s="28">
        <v>23</v>
      </c>
      <c r="AE65" s="28">
        <v>18</v>
      </c>
      <c r="AF65" s="28">
        <v>13</v>
      </c>
      <c r="AG65" s="28">
        <v>22</v>
      </c>
      <c r="AH65" s="28">
        <v>16</v>
      </c>
      <c r="AI65" s="28">
        <v>14</v>
      </c>
      <c r="AJ65" s="28">
        <v>9</v>
      </c>
      <c r="AK65" s="28">
        <v>8</v>
      </c>
      <c r="AL65" s="36">
        <v>16</v>
      </c>
      <c r="AM65" s="36">
        <v>342</v>
      </c>
      <c r="AN65" s="37">
        <v>35</v>
      </c>
      <c r="AO65" s="37">
        <v>34</v>
      </c>
      <c r="AP65" s="37">
        <v>168</v>
      </c>
      <c r="AQ65" s="25">
        <v>19</v>
      </c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</row>
    <row r="66" spans="1:246" s="6" customFormat="1" ht="13.5" customHeight="1" x14ac:dyDescent="0.2">
      <c r="A66" s="25"/>
      <c r="B66" s="26" t="s">
        <v>91</v>
      </c>
      <c r="C66" s="27">
        <f t="shared" si="91"/>
        <v>426</v>
      </c>
      <c r="D66" s="28">
        <v>1</v>
      </c>
      <c r="E66" s="28">
        <v>8</v>
      </c>
      <c r="F66" s="28">
        <v>9</v>
      </c>
      <c r="G66" s="28">
        <v>8</v>
      </c>
      <c r="H66" s="28">
        <v>7</v>
      </c>
      <c r="I66" s="28">
        <v>7</v>
      </c>
      <c r="J66" s="28">
        <v>7</v>
      </c>
      <c r="K66" s="28">
        <v>6</v>
      </c>
      <c r="L66" s="28">
        <v>6</v>
      </c>
      <c r="M66" s="28">
        <v>6</v>
      </c>
      <c r="N66" s="28">
        <v>6</v>
      </c>
      <c r="O66" s="28">
        <v>6</v>
      </c>
      <c r="P66" s="28">
        <v>6</v>
      </c>
      <c r="Q66" s="28">
        <v>6</v>
      </c>
      <c r="R66" s="28">
        <v>6</v>
      </c>
      <c r="S66" s="28">
        <v>6</v>
      </c>
      <c r="T66" s="28">
        <v>6</v>
      </c>
      <c r="U66" s="28">
        <v>6</v>
      </c>
      <c r="V66" s="28">
        <v>6</v>
      </c>
      <c r="W66" s="28">
        <v>6</v>
      </c>
      <c r="X66" s="28">
        <v>8</v>
      </c>
      <c r="Y66" s="28">
        <v>46</v>
      </c>
      <c r="Z66" s="28">
        <v>52</v>
      </c>
      <c r="AA66" s="28">
        <v>48</v>
      </c>
      <c r="AB66" s="28">
        <v>46</v>
      </c>
      <c r="AC66" s="28">
        <v>31</v>
      </c>
      <c r="AD66" s="28">
        <v>22</v>
      </c>
      <c r="AE66" s="28">
        <v>17</v>
      </c>
      <c r="AF66" s="28">
        <v>12</v>
      </c>
      <c r="AG66" s="28">
        <v>8</v>
      </c>
      <c r="AH66" s="28">
        <v>4</v>
      </c>
      <c r="AI66" s="28">
        <v>3</v>
      </c>
      <c r="AJ66" s="28">
        <v>2</v>
      </c>
      <c r="AK66" s="28">
        <v>2</v>
      </c>
      <c r="AL66" s="36">
        <v>7</v>
      </c>
      <c r="AM66" s="36">
        <v>175</v>
      </c>
      <c r="AN66" s="37">
        <v>19</v>
      </c>
      <c r="AO66" s="37">
        <v>18</v>
      </c>
      <c r="AP66" s="37">
        <v>84</v>
      </c>
      <c r="AQ66" s="25">
        <v>8</v>
      </c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</row>
  </sheetData>
  <mergeCells count="41">
    <mergeCell ref="H5:H6"/>
    <mergeCell ref="G5:G6"/>
    <mergeCell ref="F5:F6"/>
    <mergeCell ref="E5:E6"/>
    <mergeCell ref="D5:D6"/>
    <mergeCell ref="M5:M6"/>
    <mergeCell ref="L5:L6"/>
    <mergeCell ref="K5:K6"/>
    <mergeCell ref="J5:J6"/>
    <mergeCell ref="I5:I6"/>
    <mergeCell ref="R5:R6"/>
    <mergeCell ref="Q5:Q6"/>
    <mergeCell ref="P5:P6"/>
    <mergeCell ref="O5:O6"/>
    <mergeCell ref="N5:N6"/>
    <mergeCell ref="W5:W6"/>
    <mergeCell ref="V5:V6"/>
    <mergeCell ref="U5:U6"/>
    <mergeCell ref="T5:T6"/>
    <mergeCell ref="S5:S6"/>
    <mergeCell ref="AB5:AB6"/>
    <mergeCell ref="AA5:AA6"/>
    <mergeCell ref="Z5:Z6"/>
    <mergeCell ref="Y5:Y6"/>
    <mergeCell ref="X5:X6"/>
    <mergeCell ref="AQ5:AQ6"/>
    <mergeCell ref="A5:A6"/>
    <mergeCell ref="B5:B6"/>
    <mergeCell ref="C5:C6"/>
    <mergeCell ref="AL5:AL6"/>
    <mergeCell ref="AN5:AP5"/>
    <mergeCell ref="AM5:AM6"/>
    <mergeCell ref="AK5:AK6"/>
    <mergeCell ref="AJ5:AJ6"/>
    <mergeCell ref="AI5:AI6"/>
    <mergeCell ref="AH5:AH6"/>
    <mergeCell ref="AG5:AG6"/>
    <mergeCell ref="AF5:AF6"/>
    <mergeCell ref="AE5:AE6"/>
    <mergeCell ref="AD5:AD6"/>
    <mergeCell ref="AC5:AC6"/>
  </mergeCells>
  <pageMargins left="0.7" right="0.7" top="0.75" bottom="0.75" header="0.3" footer="0.3"/>
  <pageSetup paperSize="9" orientation="portrait" r:id="rId1"/>
  <ignoredErrors>
    <ignoredError sqref="C11:C14 C16:C18 C20:C22 C24:C29 C31 C33:C42 C44:C46 C48:C52 C54:C55 C57:C61 C63:C66" formulaRange="1"/>
    <ignoredError sqref="C15 C19 C30 C32 C43 C47 C53 C56 C62" formula="1" formulaRange="1"/>
    <ignoredError sqref="C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0"/>
  <sheetViews>
    <sheetView workbookViewId="0"/>
  </sheetViews>
  <sheetFormatPr baseColWidth="10" defaultRowHeight="15" x14ac:dyDescent="0.25"/>
  <sheetData>
    <row r="1" spans="1:66" x14ac:dyDescent="0.25">
      <c r="A1" s="18"/>
    </row>
    <row r="3" spans="1:66" x14ac:dyDescent="0.25">
      <c r="C3">
        <v>3990</v>
      </c>
      <c r="D3">
        <v>3990</v>
      </c>
      <c r="E3">
        <v>4058</v>
      </c>
      <c r="F3">
        <v>4058</v>
      </c>
      <c r="G3">
        <v>4107</v>
      </c>
      <c r="H3">
        <v>4107</v>
      </c>
      <c r="I3">
        <v>4138</v>
      </c>
      <c r="J3">
        <v>4138</v>
      </c>
      <c r="K3">
        <v>4156</v>
      </c>
      <c r="L3">
        <v>4156</v>
      </c>
      <c r="M3">
        <v>4160</v>
      </c>
      <c r="N3">
        <v>4160</v>
      </c>
      <c r="O3">
        <v>4155</v>
      </c>
      <c r="P3">
        <v>4155</v>
      </c>
      <c r="Q3">
        <v>4142</v>
      </c>
      <c r="R3">
        <v>4142</v>
      </c>
      <c r="S3">
        <v>4122</v>
      </c>
      <c r="T3">
        <v>4122</v>
      </c>
      <c r="U3">
        <v>4097</v>
      </c>
      <c r="V3">
        <v>4097</v>
      </c>
      <c r="W3">
        <v>4064</v>
      </c>
      <c r="X3">
        <v>4064</v>
      </c>
      <c r="Y3">
        <v>4041</v>
      </c>
      <c r="Z3">
        <v>4041</v>
      </c>
      <c r="AA3">
        <v>4036</v>
      </c>
      <c r="AB3">
        <v>4036</v>
      </c>
      <c r="AC3">
        <v>4041</v>
      </c>
      <c r="AD3">
        <v>4023</v>
      </c>
      <c r="AE3">
        <v>4050</v>
      </c>
      <c r="AF3">
        <v>4050</v>
      </c>
      <c r="AG3">
        <v>4066</v>
      </c>
      <c r="AH3">
        <v>4066</v>
      </c>
      <c r="AI3">
        <v>4067</v>
      </c>
      <c r="AJ3">
        <v>4067</v>
      </c>
      <c r="AK3">
        <v>4039</v>
      </c>
      <c r="AL3">
        <v>4039</v>
      </c>
      <c r="AM3">
        <v>4000</v>
      </c>
      <c r="AN3">
        <v>4000</v>
      </c>
      <c r="AO3">
        <v>20115</v>
      </c>
      <c r="AP3">
        <v>20115</v>
      </c>
      <c r="AQ3">
        <v>22945</v>
      </c>
      <c r="AR3">
        <v>22945</v>
      </c>
      <c r="AS3">
        <v>22171</v>
      </c>
      <c r="AT3">
        <v>22171</v>
      </c>
      <c r="AU3">
        <v>21609</v>
      </c>
      <c r="AV3">
        <v>21609</v>
      </c>
      <c r="AW3">
        <v>17376</v>
      </c>
      <c r="AX3">
        <v>17376</v>
      </c>
      <c r="AY3">
        <v>14116</v>
      </c>
      <c r="AZ3">
        <v>14116</v>
      </c>
      <c r="BA3">
        <v>11408</v>
      </c>
      <c r="BB3">
        <v>11408</v>
      </c>
      <c r="BC3">
        <v>8865</v>
      </c>
      <c r="BD3">
        <v>8865</v>
      </c>
      <c r="BE3">
        <v>6623</v>
      </c>
      <c r="BF3">
        <v>6623</v>
      </c>
      <c r="BG3">
        <v>4399</v>
      </c>
      <c r="BH3">
        <v>4399</v>
      </c>
      <c r="BI3">
        <v>2964</v>
      </c>
      <c r="BJ3">
        <v>2962</v>
      </c>
      <c r="BK3">
        <v>1993</v>
      </c>
      <c r="BL3">
        <v>1993</v>
      </c>
      <c r="BM3">
        <v>1671</v>
      </c>
      <c r="BN3">
        <v>1671</v>
      </c>
    </row>
    <row r="6" spans="1:66" x14ac:dyDescent="0.25">
      <c r="C6">
        <v>3990</v>
      </c>
      <c r="D6">
        <f>C6-C7</f>
        <v>0</v>
      </c>
    </row>
    <row r="7" spans="1:66" x14ac:dyDescent="0.25">
      <c r="C7">
        <v>3990</v>
      </c>
    </row>
    <row r="8" spans="1:66" x14ac:dyDescent="0.25">
      <c r="C8">
        <v>4058</v>
      </c>
      <c r="D8">
        <f>C8-C9</f>
        <v>0</v>
      </c>
    </row>
    <row r="9" spans="1:66" x14ac:dyDescent="0.25">
      <c r="C9">
        <v>4058</v>
      </c>
    </row>
    <row r="10" spans="1:66" x14ac:dyDescent="0.25">
      <c r="C10">
        <v>4107</v>
      </c>
      <c r="D10">
        <f>C10-C11</f>
        <v>0</v>
      </c>
    </row>
    <row r="11" spans="1:66" x14ac:dyDescent="0.25">
      <c r="C11">
        <v>4107</v>
      </c>
    </row>
    <row r="12" spans="1:66" x14ac:dyDescent="0.25">
      <c r="C12">
        <v>4138</v>
      </c>
      <c r="D12">
        <f>C12-C13</f>
        <v>0</v>
      </c>
    </row>
    <row r="13" spans="1:66" x14ac:dyDescent="0.25">
      <c r="C13">
        <v>4138</v>
      </c>
    </row>
    <row r="14" spans="1:66" x14ac:dyDescent="0.25">
      <c r="C14">
        <v>4156</v>
      </c>
      <c r="D14">
        <f>C14-C15</f>
        <v>0</v>
      </c>
    </row>
    <row r="15" spans="1:66" x14ac:dyDescent="0.25">
      <c r="C15">
        <v>4156</v>
      </c>
    </row>
    <row r="16" spans="1:66" x14ac:dyDescent="0.25">
      <c r="C16">
        <v>4160</v>
      </c>
      <c r="D16">
        <f>C16-C17</f>
        <v>0</v>
      </c>
    </row>
    <row r="17" spans="3:4" x14ac:dyDescent="0.25">
      <c r="C17">
        <v>4160</v>
      </c>
    </row>
    <row r="18" spans="3:4" x14ac:dyDescent="0.25">
      <c r="C18">
        <v>4155</v>
      </c>
      <c r="D18">
        <f>C18-C19</f>
        <v>0</v>
      </c>
    </row>
    <row r="19" spans="3:4" x14ac:dyDescent="0.25">
      <c r="C19">
        <v>4155</v>
      </c>
    </row>
    <row r="20" spans="3:4" x14ac:dyDescent="0.25">
      <c r="C20">
        <v>4142</v>
      </c>
      <c r="D20">
        <f>C20-C21</f>
        <v>0</v>
      </c>
    </row>
    <row r="21" spans="3:4" x14ac:dyDescent="0.25">
      <c r="C21">
        <v>4142</v>
      </c>
    </row>
    <row r="22" spans="3:4" x14ac:dyDescent="0.25">
      <c r="C22">
        <v>4122</v>
      </c>
      <c r="D22">
        <f>C22-C23</f>
        <v>0</v>
      </c>
    </row>
    <row r="23" spans="3:4" x14ac:dyDescent="0.25">
      <c r="C23">
        <v>4122</v>
      </c>
    </row>
    <row r="24" spans="3:4" x14ac:dyDescent="0.25">
      <c r="C24">
        <v>4097</v>
      </c>
      <c r="D24">
        <f>C24-C25</f>
        <v>0</v>
      </c>
    </row>
    <row r="25" spans="3:4" x14ac:dyDescent="0.25">
      <c r="C25">
        <v>4097</v>
      </c>
    </row>
    <row r="26" spans="3:4" x14ac:dyDescent="0.25">
      <c r="C26">
        <v>4064</v>
      </c>
      <c r="D26">
        <f>C26-C27</f>
        <v>0</v>
      </c>
    </row>
    <row r="27" spans="3:4" x14ac:dyDescent="0.25">
      <c r="C27">
        <v>4064</v>
      </c>
    </row>
    <row r="28" spans="3:4" x14ac:dyDescent="0.25">
      <c r="C28">
        <v>4041</v>
      </c>
      <c r="D28">
        <f>C28-C29</f>
        <v>0</v>
      </c>
    </row>
    <row r="29" spans="3:4" x14ac:dyDescent="0.25">
      <c r="C29">
        <v>4041</v>
      </c>
    </row>
    <row r="30" spans="3:4" x14ac:dyDescent="0.25">
      <c r="C30">
        <v>4036</v>
      </c>
      <c r="D30">
        <f>C30-C31</f>
        <v>0</v>
      </c>
    </row>
    <row r="31" spans="3:4" x14ac:dyDescent="0.25">
      <c r="C31">
        <v>4036</v>
      </c>
    </row>
    <row r="32" spans="3:4" x14ac:dyDescent="0.25">
      <c r="C32">
        <v>4041</v>
      </c>
      <c r="D32">
        <f>C32-C33</f>
        <v>18</v>
      </c>
    </row>
    <row r="33" spans="3:4" x14ac:dyDescent="0.25">
      <c r="C33">
        <v>4023</v>
      </c>
    </row>
    <row r="34" spans="3:4" x14ac:dyDescent="0.25">
      <c r="C34">
        <v>4050</v>
      </c>
      <c r="D34">
        <f>C34-C35</f>
        <v>0</v>
      </c>
    </row>
    <row r="35" spans="3:4" x14ac:dyDescent="0.25">
      <c r="C35">
        <v>4050</v>
      </c>
    </row>
    <row r="36" spans="3:4" x14ac:dyDescent="0.25">
      <c r="C36">
        <v>4066</v>
      </c>
      <c r="D36">
        <f>C36-C37</f>
        <v>0</v>
      </c>
    </row>
    <row r="37" spans="3:4" x14ac:dyDescent="0.25">
      <c r="C37">
        <v>4066</v>
      </c>
    </row>
    <row r="38" spans="3:4" x14ac:dyDescent="0.25">
      <c r="C38">
        <v>4067</v>
      </c>
      <c r="D38">
        <f>C38-C39</f>
        <v>0</v>
      </c>
    </row>
    <row r="39" spans="3:4" x14ac:dyDescent="0.25">
      <c r="C39">
        <v>4067</v>
      </c>
    </row>
    <row r="40" spans="3:4" x14ac:dyDescent="0.25">
      <c r="C40">
        <v>4039</v>
      </c>
      <c r="D40">
        <f>C40-C41</f>
        <v>0</v>
      </c>
    </row>
    <row r="41" spans="3:4" x14ac:dyDescent="0.25">
      <c r="C41">
        <v>4039</v>
      </c>
    </row>
    <row r="42" spans="3:4" x14ac:dyDescent="0.25">
      <c r="C42">
        <v>4000</v>
      </c>
      <c r="D42">
        <f>C42-C43</f>
        <v>0</v>
      </c>
    </row>
    <row r="43" spans="3:4" x14ac:dyDescent="0.25">
      <c r="C43">
        <v>4000</v>
      </c>
    </row>
    <row r="44" spans="3:4" x14ac:dyDescent="0.25">
      <c r="C44">
        <v>20115</v>
      </c>
      <c r="D44">
        <f>C44-C45</f>
        <v>0</v>
      </c>
    </row>
    <row r="45" spans="3:4" x14ac:dyDescent="0.25">
      <c r="C45">
        <v>20115</v>
      </c>
    </row>
    <row r="46" spans="3:4" x14ac:dyDescent="0.25">
      <c r="C46">
        <v>22945</v>
      </c>
      <c r="D46">
        <f>C46-C47</f>
        <v>0</v>
      </c>
    </row>
    <row r="47" spans="3:4" x14ac:dyDescent="0.25">
      <c r="C47">
        <v>22945</v>
      </c>
    </row>
    <row r="48" spans="3:4" x14ac:dyDescent="0.25">
      <c r="C48">
        <v>22171</v>
      </c>
      <c r="D48">
        <f>C48-C49</f>
        <v>0</v>
      </c>
    </row>
    <row r="49" spans="3:4" x14ac:dyDescent="0.25">
      <c r="C49">
        <v>22171</v>
      </c>
    </row>
    <row r="50" spans="3:4" x14ac:dyDescent="0.25">
      <c r="C50">
        <v>21609</v>
      </c>
      <c r="D50">
        <f>C50-C51</f>
        <v>0</v>
      </c>
    </row>
    <row r="51" spans="3:4" x14ac:dyDescent="0.25">
      <c r="C51">
        <v>21609</v>
      </c>
    </row>
    <row r="52" spans="3:4" x14ac:dyDescent="0.25">
      <c r="C52">
        <v>17376</v>
      </c>
      <c r="D52">
        <f>C52-C53</f>
        <v>0</v>
      </c>
    </row>
    <row r="53" spans="3:4" x14ac:dyDescent="0.25">
      <c r="C53">
        <v>17376</v>
      </c>
    </row>
    <row r="54" spans="3:4" x14ac:dyDescent="0.25">
      <c r="C54">
        <v>14116</v>
      </c>
      <c r="D54">
        <f>C54-C55</f>
        <v>0</v>
      </c>
    </row>
    <row r="55" spans="3:4" x14ac:dyDescent="0.25">
      <c r="C55">
        <v>14116</v>
      </c>
    </row>
    <row r="56" spans="3:4" x14ac:dyDescent="0.25">
      <c r="C56">
        <v>11408</v>
      </c>
      <c r="D56">
        <f>C56-C57</f>
        <v>0</v>
      </c>
    </row>
    <row r="57" spans="3:4" x14ac:dyDescent="0.25">
      <c r="C57">
        <v>11408</v>
      </c>
    </row>
    <row r="58" spans="3:4" x14ac:dyDescent="0.25">
      <c r="C58">
        <v>8865</v>
      </c>
      <c r="D58">
        <f>C58-C59</f>
        <v>0</v>
      </c>
    </row>
    <row r="59" spans="3:4" x14ac:dyDescent="0.25">
      <c r="C59">
        <v>8865</v>
      </c>
    </row>
    <row r="60" spans="3:4" x14ac:dyDescent="0.25">
      <c r="C60">
        <v>6623</v>
      </c>
      <c r="D60">
        <f>C60-C61</f>
        <v>0</v>
      </c>
    </row>
    <row r="61" spans="3:4" x14ac:dyDescent="0.25">
      <c r="C61">
        <v>6623</v>
      </c>
    </row>
    <row r="62" spans="3:4" x14ac:dyDescent="0.25">
      <c r="C62">
        <v>4399</v>
      </c>
      <c r="D62">
        <f>C62-C63</f>
        <v>0</v>
      </c>
    </row>
    <row r="63" spans="3:4" x14ac:dyDescent="0.25">
      <c r="C63">
        <v>4399</v>
      </c>
    </row>
    <row r="64" spans="3:4" x14ac:dyDescent="0.25">
      <c r="C64">
        <v>2964</v>
      </c>
      <c r="D64">
        <f>C64-C65</f>
        <v>2</v>
      </c>
    </row>
    <row r="65" spans="3:4" x14ac:dyDescent="0.25">
      <c r="C65">
        <v>2962</v>
      </c>
    </row>
    <row r="66" spans="3:4" x14ac:dyDescent="0.25">
      <c r="C66">
        <v>1993</v>
      </c>
      <c r="D66">
        <f>C66-C67</f>
        <v>0</v>
      </c>
    </row>
    <row r="67" spans="3:4" x14ac:dyDescent="0.25">
      <c r="C67">
        <v>1993</v>
      </c>
    </row>
    <row r="68" spans="3:4" x14ac:dyDescent="0.25">
      <c r="C68">
        <v>1671</v>
      </c>
      <c r="D68">
        <f>C68-C69</f>
        <v>0</v>
      </c>
    </row>
    <row r="69" spans="3:4" x14ac:dyDescent="0.25">
      <c r="C69">
        <v>1671</v>
      </c>
    </row>
    <row r="70" spans="3:4" x14ac:dyDescent="0.25">
      <c r="D70">
        <f>C70-C71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EE.SS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Vallenas</dc:creator>
  <cp:lastModifiedBy>Tumbes</cp:lastModifiedBy>
  <dcterms:created xsi:type="dcterms:W3CDTF">2014-03-07T14:53:10Z</dcterms:created>
  <dcterms:modified xsi:type="dcterms:W3CDTF">2016-03-03T03:53:24Z</dcterms:modified>
</cp:coreProperties>
</file>