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660" tabRatio="270" activeTab="1"/>
  </bookViews>
  <sheets>
    <sheet name="Poblacion 2012" sheetId="1" r:id="rId1"/>
    <sheet name="Poblacion 2012 (2)" sheetId="2" r:id="rId2"/>
  </sheets>
  <externalReferences>
    <externalReference r:id="rId5"/>
  </externalReferences>
  <definedNames>
    <definedName name="NOM">#REF!</definedName>
    <definedName name="_xlnm.Print_Titles" localSheetId="0">'Poblacion 2012'!$1:$7</definedName>
    <definedName name="_xlnm.Print_Titles" localSheetId="1">'Poblacion 2012 (2)'!$1:$7</definedName>
    <definedName name="UBIGEO">#REF!</definedName>
  </definedNames>
  <calcPr fullCalcOnLoad="1"/>
</workbook>
</file>

<file path=xl/sharedStrings.xml><?xml version="1.0" encoding="utf-8"?>
<sst xmlns="http://schemas.openxmlformats.org/spreadsheetml/2006/main" count="210" uniqueCount="108">
  <si>
    <t>TOTAL</t>
  </si>
  <si>
    <t>POBLACION FEMENINA</t>
  </si>
  <si>
    <t>DEPARTAMENTO</t>
  </si>
  <si>
    <t>G  R  U  P  O  S     D  E     E  D  A  D</t>
  </si>
  <si>
    <t>PROVINCIAS,  DISTRITOS Y</t>
  </si>
  <si>
    <t>&lt; 1 AÑO</t>
  </si>
  <si>
    <t>1a</t>
  </si>
  <si>
    <t>2a</t>
  </si>
  <si>
    <t>3a</t>
  </si>
  <si>
    <t>4a</t>
  </si>
  <si>
    <t>Total 1-4 años</t>
  </si>
  <si>
    <t xml:space="preserve"> 20-24a</t>
  </si>
  <si>
    <t xml:space="preserve"> 25-29a</t>
  </si>
  <si>
    <t xml:space="preserve"> 30-34a</t>
  </si>
  <si>
    <t xml:space="preserve"> 35-39a</t>
  </si>
  <si>
    <t xml:space="preserve"> 40-44a</t>
  </si>
  <si>
    <t xml:space="preserve"> 45-49a</t>
  </si>
  <si>
    <t xml:space="preserve"> 50-54a</t>
  </si>
  <si>
    <t xml:space="preserve"> 55-59a</t>
  </si>
  <si>
    <t>Total Adulto</t>
  </si>
  <si>
    <t xml:space="preserve"> 60-64a</t>
  </si>
  <si>
    <t xml:space="preserve"> 65-69a</t>
  </si>
  <si>
    <t xml:space="preserve"> 70-74a</t>
  </si>
  <si>
    <t xml:space="preserve"> 75-79a</t>
  </si>
  <si>
    <t xml:space="preserve"> 80 y +</t>
  </si>
  <si>
    <t>Total Adulto Mayor</t>
  </si>
  <si>
    <t>GEST.</t>
  </si>
  <si>
    <t>NAC.</t>
  </si>
  <si>
    <t>ESTABLECIMIENTOS</t>
  </si>
  <si>
    <t>1M-11M</t>
  </si>
  <si>
    <t>AÑOS</t>
  </si>
  <si>
    <t>5-9 AÑOS</t>
  </si>
  <si>
    <t>10-14 AÑOS</t>
  </si>
  <si>
    <t>15- 19 AÑOS</t>
  </si>
  <si>
    <t>DPTO. TUMBES</t>
  </si>
  <si>
    <t>PROV. TUMBES</t>
  </si>
  <si>
    <t>DIST.   TUMBES</t>
  </si>
  <si>
    <t>C.S. Pampa Grande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</si>
  <si>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</si>
  <si>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</si>
  <si>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</si>
  <si>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</si>
  <si>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</si>
  <si>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</si>
  <si>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C.S. San Juan de la Virgen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</si>
  <si>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</si>
  <si>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</si>
  <si>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</si>
  <si>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</si>
  <si>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</si>
  <si>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</si>
  <si>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</si>
  <si>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</si>
  <si>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</si>
  <si>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DIST. LA CRUZ</t>
  </si>
  <si>
    <t>C.S. La Cruz</t>
  </si>
  <si>
    <t>DIST. PAMPAS DE HOSPITAL</t>
  </si>
  <si>
    <t>C.S. Pampas de Hospital</t>
  </si>
  <si>
    <t>P.S. Cruz Blanca</t>
  </si>
  <si>
    <t>P.S. Cabuyal</t>
  </si>
  <si>
    <t>P.S. El Limon</t>
  </si>
  <si>
    <t>PROV. CONT. VILLAR</t>
  </si>
  <si>
    <t>DIST. ZORRITOS</t>
  </si>
  <si>
    <t xml:space="preserve">C.S. Zorritos     </t>
  </si>
  <si>
    <t xml:space="preserve">P.S. Grau      </t>
  </si>
  <si>
    <t>P.S. Bocapan</t>
  </si>
  <si>
    <t xml:space="preserve">P.S. Acapulco     </t>
  </si>
  <si>
    <t>DIST. CANOAS PTA. SAL</t>
  </si>
  <si>
    <t xml:space="preserve">P.S. Cancas      </t>
  </si>
  <si>
    <t xml:space="preserve">P.S. Pajaritos      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</si>
  <si>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</si>
  <si>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</si>
  <si>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</si>
  <si>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</si>
  <si>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</si>
  <si>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</si>
  <si>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</si>
  <si>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</si>
  <si>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</si>
  <si>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</si>
  <si>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</si>
  <si>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</si>
  <si>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</si>
  <si>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</si>
  <si>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</si>
  <si>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</si>
  <si>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</si>
  <si>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</si>
  <si>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</si>
  <si>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</si>
  <si>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</si>
  <si>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 xml:space="preserve">P.S. Puerto Pizarro  </t>
  </si>
  <si>
    <t>P.S. Barrancos</t>
  </si>
  <si>
    <t>Hospital  Apoyo "JAMO"</t>
  </si>
  <si>
    <t>POB. 2012</t>
  </si>
  <si>
    <t>FEM                        10-14a</t>
  </si>
  <si>
    <t>FEM                        15-19a</t>
  </si>
  <si>
    <t>FEM                        20-49a</t>
  </si>
  <si>
    <t>28 d</t>
  </si>
  <si>
    <t>POBLACION ESTIMADA POR ESTABLECIMIENTOS DE SALUD AÑO 2012</t>
  </si>
  <si>
    <t>DIRECCION REGIONAL DE SALUD DE TUMBES</t>
  </si>
  <si>
    <t>DIRECCION DE ESTADISTICA E INFORMATICA</t>
  </si>
  <si>
    <t>.</t>
  </si>
  <si>
    <t>0-11A</t>
  </si>
  <si>
    <t>12-17A</t>
  </si>
  <si>
    <t>18-29A</t>
  </si>
  <si>
    <t>30-59A</t>
  </si>
  <si>
    <t>60A+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</si>
</sst>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\ \ _)"/>
    <numFmt numFmtId="171" formatCode="mmmm\ d\,\ yyyy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0.00000"/>
    <numFmt numFmtId="175" formatCode="#,##0.00000"/>
    <numFmt numFmtId="176" formatCode="#,##0;[Red]#,##0"/>
    <numFmt numFmtId="177" formatCode="0.000"/>
    <numFmt numFmtId="178" formatCode="0.0000"/>
    <numFmt numFmtId="179" formatCode="_(* #,##0_);_(* \(#,##0\);_(* &quot;-&quot;_);_(@_)"/>
    <numFmt numFmtId="180" formatCode="_ * #,##0.0000_ ;_ * \-#,##0.0000_ ;_ * &quot;-&quot;????_ ;_ @_ "/>
    <numFmt numFmtId="181" formatCode="_ * #,##0.000_ ;_ * \-#,##0.000_ ;_ * &quot;-&quot;???_ ;_ @_ "/>
    <numFmt numFmtId="182" formatCode="#,##0.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#,##0.000"/>
  </numFmts>
  <fonts count="5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Eras Bold ITC"/>
      <family val="2"/>
    </font>
    <font>
      <b/>
      <sz val="11"/>
      <color indexed="12"/>
      <name val="Aharoni"/>
      <family val="0"/>
    </font>
    <font>
      <b/>
      <sz val="12"/>
      <color indexed="12"/>
      <name val="Algerian"/>
      <family val="5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color indexed="10"/>
      <name val="Calibri"/>
      <family val="2"/>
    </font>
    <font>
      <b/>
      <sz val="9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0"/>
      <color theme="10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theme="4" tint="-0.4999699890613556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4" fillId="0" borderId="0" xfId="54" applyFont="1">
      <alignment/>
      <protection/>
    </xf>
    <xf numFmtId="0" fontId="25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Fill="1" applyAlignment="1">
      <alignment horizontal="center"/>
      <protection/>
    </xf>
    <xf numFmtId="0" fontId="27" fillId="8" borderId="10" xfId="54" applyFont="1" applyFill="1" applyBorder="1" applyAlignment="1">
      <alignment horizontal="center"/>
      <protection/>
    </xf>
    <xf numFmtId="16" fontId="25" fillId="8" borderId="10" xfId="54" applyNumberFormat="1" applyFont="1" applyFill="1" applyBorder="1" applyAlignment="1">
      <alignment horizontal="center"/>
      <protection/>
    </xf>
    <xf numFmtId="3" fontId="28" fillId="0" borderId="10" xfId="54" applyNumberFormat="1" applyFont="1" applyFill="1" applyBorder="1" applyAlignment="1">
      <alignment horizontal="center"/>
      <protection/>
    </xf>
    <xf numFmtId="0" fontId="28" fillId="33" borderId="10" xfId="54" applyFont="1" applyFill="1" applyBorder="1" applyAlignment="1">
      <alignment horizontal="center"/>
      <protection/>
    </xf>
    <xf numFmtId="3" fontId="28" fillId="33" borderId="10" xfId="54" applyNumberFormat="1" applyFont="1" applyFill="1" applyBorder="1" applyAlignment="1">
      <alignment horizontal="center"/>
      <protection/>
    </xf>
    <xf numFmtId="0" fontId="29" fillId="0" borderId="10" xfId="54" applyFont="1" applyBorder="1">
      <alignment/>
      <protection/>
    </xf>
    <xf numFmtId="3" fontId="24" fillId="0" borderId="10" xfId="54" applyNumberFormat="1" applyFont="1" applyBorder="1" applyAlignment="1">
      <alignment horizontal="center"/>
      <protection/>
    </xf>
    <xf numFmtId="3" fontId="53" fillId="33" borderId="1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24" fillId="34" borderId="0" xfId="54" applyFont="1" applyFill="1" applyAlignment="1">
      <alignment horizontal="center"/>
      <protection/>
    </xf>
    <xf numFmtId="3" fontId="54" fillId="33" borderId="10" xfId="54" applyNumberFormat="1" applyFont="1" applyFill="1" applyBorder="1" applyAlignment="1">
      <alignment horizontal="center"/>
      <protection/>
    </xf>
    <xf numFmtId="0" fontId="55" fillId="33" borderId="10" xfId="54" applyFont="1" applyFill="1" applyBorder="1" applyAlignment="1">
      <alignment horizontal="center"/>
      <protection/>
    </xf>
    <xf numFmtId="0" fontId="24" fillId="0" borderId="0" xfId="54" applyFont="1" applyFill="1" applyBorder="1" applyAlignment="1">
      <alignment horizontal="center"/>
      <protection/>
    </xf>
    <xf numFmtId="3" fontId="24" fillId="35" borderId="10" xfId="54" applyNumberFormat="1" applyFont="1" applyFill="1" applyBorder="1" applyAlignment="1">
      <alignment horizontal="center"/>
      <protection/>
    </xf>
    <xf numFmtId="3" fontId="55" fillId="33" borderId="10" xfId="54" applyNumberFormat="1" applyFont="1" applyFill="1" applyBorder="1" applyAlignment="1">
      <alignment horizontal="center"/>
      <protection/>
    </xf>
    <xf numFmtId="3" fontId="28" fillId="0" borderId="11" xfId="54" applyNumberFormat="1" applyFont="1" applyFill="1" applyBorder="1" applyAlignment="1">
      <alignment horizontal="center"/>
      <protection/>
    </xf>
    <xf numFmtId="3" fontId="24" fillId="0" borderId="10" xfId="0" applyNumberFormat="1" applyFont="1" applyBorder="1" applyAlignment="1">
      <alignment horizontal="center"/>
    </xf>
    <xf numFmtId="3" fontId="24" fillId="35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0" borderId="10" xfId="0" applyFont="1" applyBorder="1" applyAlignment="1">
      <alignment horizontal="left"/>
    </xf>
    <xf numFmtId="1" fontId="29" fillId="0" borderId="10" xfId="0" applyNumberFormat="1" applyFont="1" applyBorder="1" applyAlignment="1">
      <alignment horizontal="left"/>
    </xf>
    <xf numFmtId="3" fontId="53" fillId="36" borderId="10" xfId="0" applyNumberFormat="1" applyFont="1" applyFill="1" applyBorder="1" applyAlignment="1">
      <alignment horizontal="center"/>
    </xf>
    <xf numFmtId="3" fontId="24" fillId="35" borderId="11" xfId="54" applyNumberFormat="1" applyFont="1" applyFill="1" applyBorder="1" applyAlignment="1">
      <alignment horizontal="center"/>
      <protection/>
    </xf>
    <xf numFmtId="3" fontId="24" fillId="35" borderId="12" xfId="54" applyNumberFormat="1" applyFont="1" applyFill="1" applyBorder="1" applyAlignment="1">
      <alignment horizontal="center"/>
      <protection/>
    </xf>
    <xf numFmtId="3" fontId="53" fillId="33" borderId="13" xfId="54" applyNumberFormat="1" applyFont="1" applyFill="1" applyBorder="1" applyAlignment="1">
      <alignment horizontal="center"/>
      <protection/>
    </xf>
    <xf numFmtId="0" fontId="28" fillId="0" borderId="0" xfId="54" applyFont="1" applyFill="1" applyBorder="1" applyAlignment="1">
      <alignment horizontal="center"/>
      <protection/>
    </xf>
    <xf numFmtId="3" fontId="28" fillId="0" borderId="0" xfId="54" applyNumberFormat="1" applyFont="1" applyFill="1" applyBorder="1" applyAlignment="1">
      <alignment horizontal="center"/>
      <protection/>
    </xf>
    <xf numFmtId="0" fontId="25" fillId="8" borderId="10" xfId="54" applyFont="1" applyFill="1" applyBorder="1" applyAlignment="1">
      <alignment horizontal="center"/>
      <protection/>
    </xf>
    <xf numFmtId="0" fontId="25" fillId="8" borderId="10" xfId="54" applyFont="1" applyFill="1" applyBorder="1" applyAlignment="1">
      <alignment horizontal="center"/>
      <protection/>
    </xf>
    <xf numFmtId="0" fontId="32" fillId="0" borderId="0" xfId="54" applyFont="1">
      <alignment/>
      <protection/>
    </xf>
    <xf numFmtId="3" fontId="42" fillId="0" borderId="0" xfId="45" applyNumberFormat="1" applyFill="1" applyBorder="1" applyAlignment="1" applyProtection="1">
      <alignment horizontal="center"/>
      <protection/>
    </xf>
    <xf numFmtId="0" fontId="25" fillId="8" borderId="10" xfId="54" applyFont="1" applyFill="1" applyBorder="1" applyAlignment="1">
      <alignment horizontal="center"/>
      <protection/>
    </xf>
    <xf numFmtId="0" fontId="25" fillId="8" borderId="10" xfId="54" applyFont="1" applyFill="1" applyBorder="1" applyAlignment="1">
      <alignment horizontal="center" vertical="center" wrapText="1"/>
      <protection/>
    </xf>
    <xf numFmtId="0" fontId="25" fillId="8" borderId="11" xfId="54" applyFont="1" applyFill="1" applyBorder="1" applyAlignment="1">
      <alignment horizontal="center" vertical="center" wrapText="1"/>
      <protection/>
    </xf>
    <xf numFmtId="0" fontId="25" fillId="8" borderId="14" xfId="54" applyFont="1" applyFill="1" applyBorder="1" applyAlignment="1">
      <alignment horizontal="center" vertical="center" wrapText="1"/>
      <protection/>
    </xf>
    <xf numFmtId="0" fontId="25" fillId="8" borderId="12" xfId="54" applyFont="1" applyFill="1" applyBorder="1" applyAlignment="1">
      <alignment horizontal="center" vertical="center" wrapText="1"/>
      <protection/>
    </xf>
    <xf numFmtId="0" fontId="25" fillId="8" borderId="15" xfId="54" applyFont="1" applyFill="1" applyBorder="1" applyAlignment="1">
      <alignment horizontal="center" vertical="center" wrapText="1"/>
      <protection/>
    </xf>
    <xf numFmtId="0" fontId="25" fillId="8" borderId="16" xfId="54" applyFont="1" applyFill="1" applyBorder="1" applyAlignment="1">
      <alignment horizontal="center" vertical="center" wrapText="1"/>
      <protection/>
    </xf>
    <xf numFmtId="0" fontId="25" fillId="8" borderId="17" xfId="54" applyFont="1" applyFill="1" applyBorder="1" applyAlignment="1">
      <alignment horizontal="center" vertical="center" wrapText="1"/>
      <protection/>
    </xf>
    <xf numFmtId="0" fontId="25" fillId="8" borderId="10" xfId="54" applyFont="1" applyFill="1" applyBorder="1" applyAlignment="1" quotePrefix="1">
      <alignment horizontal="center" vertical="center" wrapText="1"/>
      <protection/>
    </xf>
    <xf numFmtId="0" fontId="24" fillId="8" borderId="10" xfId="54" applyFont="1" applyFill="1" applyBorder="1" applyAlignment="1">
      <alignment horizontal="center" vertical="center" wrapText="1"/>
      <protection/>
    </xf>
    <xf numFmtId="0" fontId="25" fillId="8" borderId="1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28" fillId="8" borderId="10" xfId="54" applyFont="1" applyFill="1" applyBorder="1" applyAlignment="1">
      <alignment horizontal="center" vertical="center" wrapText="1"/>
      <protection/>
    </xf>
    <xf numFmtId="0" fontId="25" fillId="8" borderId="10" xfId="54" applyFont="1" applyFill="1" applyBorder="1" applyAlignment="1">
      <alignment horizontal="center"/>
      <protection/>
    </xf>
    <xf numFmtId="18" fontId="25" fillId="8" borderId="10" xfId="54" applyNumberFormat="1" applyFont="1" applyFill="1" applyBorder="1" applyAlignment="1">
      <alignment horizontal="center" vertical="center" wrapText="1"/>
      <protection/>
    </xf>
    <xf numFmtId="0" fontId="28" fillId="33" borderId="10" xfId="54" applyFont="1" applyFill="1" applyBorder="1" applyAlignment="1">
      <alignment horizontal="left"/>
      <protection/>
    </xf>
    <xf numFmtId="0" fontId="29" fillId="0" borderId="10" xfId="54" applyFont="1" applyBorder="1" applyAlignment="1">
      <alignment horizontal="left"/>
      <protection/>
    </xf>
    <xf numFmtId="0" fontId="24" fillId="0" borderId="10" xfId="54" applyFont="1" applyBorder="1" applyAlignment="1">
      <alignment horizontal="left"/>
      <protection/>
    </xf>
    <xf numFmtId="0" fontId="54" fillId="33" borderId="10" xfId="54" applyFont="1" applyFill="1" applyBorder="1" applyAlignment="1">
      <alignment horizontal="left"/>
      <protection/>
    </xf>
    <xf numFmtId="0" fontId="56" fillId="36" borderId="18" xfId="0" applyFont="1" applyFill="1" applyBorder="1" applyAlignment="1">
      <alignment horizontal="left" vertical="center" wrapText="1"/>
    </xf>
    <xf numFmtId="0" fontId="56" fillId="36" borderId="19" xfId="0" applyFont="1" applyFill="1" applyBorder="1" applyAlignment="1">
      <alignment horizontal="left" vertical="center" wrapText="1"/>
    </xf>
    <xf numFmtId="0" fontId="56" fillId="36" borderId="13" xfId="0" applyFont="1" applyFill="1" applyBorder="1" applyAlignment="1">
      <alignment horizontal="left" vertical="center" wrapText="1"/>
    </xf>
    <xf numFmtId="3" fontId="26" fillId="0" borderId="0" xfId="54" applyNumberFormat="1" applyFont="1" applyAlignment="1">
      <alignment horizontal="center"/>
      <protection/>
    </xf>
    <xf numFmtId="3" fontId="25" fillId="0" borderId="0" xfId="54" applyNumberFormat="1" applyFont="1" applyAlignment="1">
      <alignment horizontal="center"/>
      <protection/>
    </xf>
    <xf numFmtId="3" fontId="24" fillId="0" borderId="0" xfId="54" applyNumberFormat="1" applyFont="1" applyAlignment="1">
      <alignment horizontal="center"/>
      <protection/>
    </xf>
    <xf numFmtId="3" fontId="24" fillId="0" borderId="0" xfId="54" applyNumberFormat="1" applyFont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24" fillId="0" borderId="0" xfId="54" applyFont="1" applyFill="1" applyAlignment="1">
      <alignment horizontal="center" vertical="center"/>
      <protection/>
    </xf>
    <xf numFmtId="0" fontId="24" fillId="0" borderId="0" xfId="54" applyFont="1" applyFill="1" applyBorder="1" applyAlignment="1">
      <alignment vertical="center"/>
      <protection/>
    </xf>
    <xf numFmtId="3" fontId="26" fillId="0" borderId="0" xfId="54" applyNumberFormat="1" applyFont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4" fillId="0" borderId="0" xfId="54" applyFont="1" applyAlignment="1">
      <alignment vertical="center"/>
      <protection/>
    </xf>
    <xf numFmtId="0" fontId="26" fillId="0" borderId="0" xfId="54" applyFont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avis\Escritorio\POB_EST_2011-2015_DPTO_COM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re"/>
      <sheetName val="2013re"/>
      <sheetName val="2014re"/>
      <sheetName val="2015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9"/>
  <sheetViews>
    <sheetView zoomScalePageLayoutView="0" workbookViewId="0" topLeftCell="A1">
      <pane ySplit="7" topLeftCell="A52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22.8515625" style="1" customWidth="1"/>
    <col min="2" max="2" width="10.57421875" style="3" customWidth="1"/>
    <col min="3" max="4" width="8.7109375" style="2" customWidth="1"/>
    <col min="5" max="7" width="8.7109375" style="4" customWidth="1"/>
    <col min="8" max="9" width="5.421875" style="4" customWidth="1"/>
    <col min="10" max="10" width="6.7109375" style="4" customWidth="1"/>
    <col min="11" max="15" width="5.57421875" style="4" customWidth="1"/>
    <col min="16" max="16" width="8.57421875" style="4" customWidth="1"/>
    <col min="17" max="21" width="5.57421875" style="4" customWidth="1"/>
    <col min="22" max="22" width="10.57421875" style="4" customWidth="1"/>
    <col min="23" max="27" width="5.57421875" style="4" customWidth="1"/>
    <col min="28" max="28" width="11.00390625" style="4" customWidth="1"/>
    <col min="29" max="35" width="6.421875" style="4" customWidth="1"/>
    <col min="36" max="36" width="5.8515625" style="4" customWidth="1"/>
    <col min="37" max="37" width="10.57421875" style="15" customWidth="1"/>
    <col min="38" max="41" width="5.8515625" style="4" customWidth="1"/>
    <col min="42" max="42" width="5.421875" style="4" customWidth="1"/>
    <col min="43" max="43" width="10.421875" style="4" customWidth="1"/>
    <col min="44" max="44" width="8.28125" style="4" customWidth="1"/>
    <col min="45" max="48" width="7.421875" style="4" customWidth="1"/>
    <col min="49" max="49" width="11.421875" style="14" customWidth="1"/>
    <col min="50" max="16384" width="11.421875" style="14" customWidth="1"/>
  </cols>
  <sheetData>
    <row r="1" spans="1:48" ht="16.5" customHeigh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ht="16.5" customHeight="1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customHeight="1">
      <c r="A3" s="50" t="s">
        <v>101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ht="4.5" customHeight="1">
      <c r="A4" s="31"/>
      <c r="B4" s="3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ht="14.25" customHeight="1">
      <c r="A5" s="6" t="s">
        <v>2</v>
      </c>
      <c r="B5" s="51" t="s">
        <v>94</v>
      </c>
      <c r="C5" s="38" t="s">
        <v>3</v>
      </c>
      <c r="D5" s="38"/>
      <c r="E5" s="38"/>
      <c r="F5" s="38"/>
      <c r="G5" s="38"/>
      <c r="H5" s="38"/>
      <c r="I5" s="38"/>
      <c r="J5" s="38"/>
      <c r="K5" s="38" t="s">
        <v>3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 t="s">
        <v>3</v>
      </c>
      <c r="X5" s="38"/>
      <c r="Y5" s="38"/>
      <c r="Z5" s="38"/>
      <c r="AA5" s="38"/>
      <c r="AB5" s="38"/>
      <c r="AC5" s="38" t="s">
        <v>3</v>
      </c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 t="s">
        <v>1</v>
      </c>
      <c r="AS5" s="40"/>
      <c r="AT5" s="40"/>
      <c r="AU5" s="41"/>
      <c r="AV5" s="42" t="s">
        <v>27</v>
      </c>
    </row>
    <row r="6" spans="1:48" ht="14.25" customHeight="1">
      <c r="A6" s="6" t="s">
        <v>4</v>
      </c>
      <c r="B6" s="51"/>
      <c r="C6" s="52" t="s">
        <v>5</v>
      </c>
      <c r="D6" s="52"/>
      <c r="E6" s="33" t="s">
        <v>0</v>
      </c>
      <c r="F6" s="53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 t="s">
        <v>0</v>
      </c>
      <c r="Q6" s="33">
        <v>10</v>
      </c>
      <c r="R6" s="33">
        <v>11</v>
      </c>
      <c r="S6" s="33">
        <v>12</v>
      </c>
      <c r="T6" s="33">
        <v>13</v>
      </c>
      <c r="U6" s="33">
        <v>14</v>
      </c>
      <c r="V6" s="33" t="s">
        <v>0</v>
      </c>
      <c r="W6" s="33">
        <v>15</v>
      </c>
      <c r="X6" s="33">
        <v>16</v>
      </c>
      <c r="Y6" s="33">
        <v>17</v>
      </c>
      <c r="Z6" s="33">
        <v>18</v>
      </c>
      <c r="AA6" s="33">
        <v>19</v>
      </c>
      <c r="AB6" s="33" t="s">
        <v>0</v>
      </c>
      <c r="AC6" s="45" t="s">
        <v>11</v>
      </c>
      <c r="AD6" s="45" t="s">
        <v>12</v>
      </c>
      <c r="AE6" s="45" t="s">
        <v>13</v>
      </c>
      <c r="AF6" s="45" t="s">
        <v>14</v>
      </c>
      <c r="AG6" s="45" t="s">
        <v>15</v>
      </c>
      <c r="AH6" s="45" t="s">
        <v>16</v>
      </c>
      <c r="AI6" s="45" t="s">
        <v>17</v>
      </c>
      <c r="AJ6" s="45" t="s">
        <v>18</v>
      </c>
      <c r="AK6" s="38" t="s">
        <v>19</v>
      </c>
      <c r="AL6" s="45" t="s">
        <v>20</v>
      </c>
      <c r="AM6" s="45" t="s">
        <v>21</v>
      </c>
      <c r="AN6" s="45" t="s">
        <v>22</v>
      </c>
      <c r="AO6" s="45" t="s">
        <v>23</v>
      </c>
      <c r="AP6" s="45" t="s">
        <v>24</v>
      </c>
      <c r="AQ6" s="38" t="s">
        <v>25</v>
      </c>
      <c r="AR6" s="38" t="s">
        <v>95</v>
      </c>
      <c r="AS6" s="38" t="s">
        <v>96</v>
      </c>
      <c r="AT6" s="38" t="s">
        <v>97</v>
      </c>
      <c r="AU6" s="38" t="s">
        <v>26</v>
      </c>
      <c r="AV6" s="43"/>
    </row>
    <row r="7" spans="1:48" ht="14.25" customHeight="1">
      <c r="A7" s="6" t="s">
        <v>28</v>
      </c>
      <c r="B7" s="51"/>
      <c r="C7" s="34" t="s">
        <v>98</v>
      </c>
      <c r="D7" s="33" t="s">
        <v>29</v>
      </c>
      <c r="E7" s="33" t="s">
        <v>5</v>
      </c>
      <c r="F7" s="46"/>
      <c r="G7" s="46"/>
      <c r="H7" s="46"/>
      <c r="I7" s="46"/>
      <c r="J7" s="45"/>
      <c r="K7" s="33" t="s">
        <v>30</v>
      </c>
      <c r="L7" s="33" t="s">
        <v>30</v>
      </c>
      <c r="M7" s="33" t="s">
        <v>30</v>
      </c>
      <c r="N7" s="33" t="s">
        <v>30</v>
      </c>
      <c r="O7" s="33" t="s">
        <v>30</v>
      </c>
      <c r="P7" s="7" t="s">
        <v>31</v>
      </c>
      <c r="Q7" s="33" t="s">
        <v>30</v>
      </c>
      <c r="R7" s="33" t="s">
        <v>30</v>
      </c>
      <c r="S7" s="33" t="s">
        <v>30</v>
      </c>
      <c r="T7" s="33" t="s">
        <v>30</v>
      </c>
      <c r="U7" s="33" t="s">
        <v>30</v>
      </c>
      <c r="V7" s="33" t="s">
        <v>32</v>
      </c>
      <c r="W7" s="33" t="s">
        <v>30</v>
      </c>
      <c r="X7" s="33" t="s">
        <v>30</v>
      </c>
      <c r="Y7" s="33" t="s">
        <v>30</v>
      </c>
      <c r="Z7" s="33" t="s">
        <v>30</v>
      </c>
      <c r="AA7" s="33" t="s">
        <v>30</v>
      </c>
      <c r="AB7" s="33" t="s">
        <v>33</v>
      </c>
      <c r="AC7" s="46"/>
      <c r="AD7" s="46"/>
      <c r="AE7" s="46"/>
      <c r="AF7" s="46"/>
      <c r="AG7" s="46"/>
      <c r="AH7" s="46"/>
      <c r="AI7" s="46"/>
      <c r="AJ7" s="46"/>
      <c r="AK7" s="47"/>
      <c r="AL7" s="46"/>
      <c r="AM7" s="46"/>
      <c r="AN7" s="46"/>
      <c r="AO7" s="46"/>
      <c r="AP7" s="46"/>
      <c r="AQ7" s="47"/>
      <c r="AR7" s="38"/>
      <c r="AS7" s="38"/>
      <c r="AT7" s="38"/>
      <c r="AU7" s="38"/>
      <c r="AV7" s="44"/>
    </row>
    <row r="8" spans="1:48" ht="14.25" customHeight="1">
      <c r="A8" s="17" t="s">
        <v>34</v>
      </c>
      <c r="B8" s="16">
        <f>+B9+B37+B51</f>
        <v>228227</v>
      </c>
      <c r="C8" s="16">
        <f aca="true" t="shared" si="0" ref="C8:AQ8">+C9+C37+C51</f>
        <v>311</v>
      </c>
      <c r="D8" s="16">
        <f t="shared" si="0"/>
        <v>3736</v>
      </c>
      <c r="E8" s="16">
        <f t="shared" si="0"/>
        <v>4047</v>
      </c>
      <c r="F8" s="16">
        <f t="shared" si="0"/>
        <v>4090</v>
      </c>
      <c r="G8" s="16">
        <f t="shared" si="0"/>
        <v>4116</v>
      </c>
      <c r="H8" s="16">
        <f t="shared" si="0"/>
        <v>4130</v>
      </c>
      <c r="I8" s="16">
        <f t="shared" si="0"/>
        <v>4131</v>
      </c>
      <c r="J8" s="16">
        <f t="shared" si="0"/>
        <v>16467</v>
      </c>
      <c r="K8" s="16">
        <f t="shared" si="0"/>
        <v>4123</v>
      </c>
      <c r="L8" s="16">
        <f t="shared" si="0"/>
        <v>4106</v>
      </c>
      <c r="M8" s="16">
        <f t="shared" si="0"/>
        <v>4084</v>
      </c>
      <c r="N8" s="16">
        <f t="shared" si="0"/>
        <v>4057</v>
      </c>
      <c r="O8" s="16">
        <f t="shared" si="0"/>
        <v>4028</v>
      </c>
      <c r="P8" s="16">
        <f t="shared" si="0"/>
        <v>20398</v>
      </c>
      <c r="Q8" s="16">
        <f t="shared" si="0"/>
        <v>3999</v>
      </c>
      <c r="R8" s="16">
        <f t="shared" si="0"/>
        <v>3973</v>
      </c>
      <c r="S8" s="16">
        <f t="shared" si="0"/>
        <v>3948</v>
      </c>
      <c r="T8" s="16">
        <f t="shared" si="0"/>
        <v>3925</v>
      </c>
      <c r="U8" s="16">
        <f t="shared" si="0"/>
        <v>3908</v>
      </c>
      <c r="V8" s="16">
        <f t="shared" si="0"/>
        <v>19753</v>
      </c>
      <c r="W8" s="16">
        <f t="shared" si="0"/>
        <v>3895</v>
      </c>
      <c r="X8" s="16">
        <f t="shared" si="0"/>
        <v>3879</v>
      </c>
      <c r="Y8" s="16">
        <f t="shared" si="0"/>
        <v>3901</v>
      </c>
      <c r="Z8" s="16">
        <f t="shared" si="0"/>
        <v>3979</v>
      </c>
      <c r="AA8" s="16">
        <f t="shared" si="0"/>
        <v>4093</v>
      </c>
      <c r="AB8" s="16">
        <f t="shared" si="0"/>
        <v>19747</v>
      </c>
      <c r="AC8" s="16">
        <f t="shared" si="0"/>
        <v>21890</v>
      </c>
      <c r="AD8" s="16">
        <f t="shared" si="0"/>
        <v>22780</v>
      </c>
      <c r="AE8" s="16">
        <f t="shared" si="0"/>
        <v>22276</v>
      </c>
      <c r="AF8" s="16">
        <f t="shared" si="0"/>
        <v>19462</v>
      </c>
      <c r="AG8" s="16">
        <f t="shared" si="0"/>
        <v>15631</v>
      </c>
      <c r="AH8" s="16">
        <f t="shared" si="0"/>
        <v>12738</v>
      </c>
      <c r="AI8" s="16">
        <f t="shared" si="0"/>
        <v>10110</v>
      </c>
      <c r="AJ8" s="16">
        <f t="shared" si="0"/>
        <v>7781</v>
      </c>
      <c r="AK8" s="16">
        <f t="shared" si="0"/>
        <v>132668</v>
      </c>
      <c r="AL8" s="16">
        <f t="shared" si="0"/>
        <v>5527</v>
      </c>
      <c r="AM8" s="16">
        <f t="shared" si="0"/>
        <v>3766</v>
      </c>
      <c r="AN8" s="16">
        <f t="shared" si="0"/>
        <v>2656</v>
      </c>
      <c r="AO8" s="16">
        <f t="shared" si="0"/>
        <v>1779</v>
      </c>
      <c r="AP8" s="16">
        <f t="shared" si="0"/>
        <v>1419</v>
      </c>
      <c r="AQ8" s="16">
        <f t="shared" si="0"/>
        <v>15147</v>
      </c>
      <c r="AR8" s="16">
        <f>+AR9+AR37+AR51</f>
        <v>9743</v>
      </c>
      <c r="AS8" s="16">
        <f>+AS9+AS37+AS51</f>
        <v>9243</v>
      </c>
      <c r="AT8" s="16">
        <f>+AT9+AT37+AT51</f>
        <v>50285</v>
      </c>
      <c r="AU8" s="16">
        <f>+AU9+AU37+AU51</f>
        <v>5050</v>
      </c>
      <c r="AV8" s="16">
        <f>+AV9+AV37+AV51</f>
        <v>4074</v>
      </c>
    </row>
    <row r="9" spans="1:48" ht="14.25" customHeight="1">
      <c r="A9" s="9" t="s">
        <v>35</v>
      </c>
      <c r="B9" s="16">
        <f>+B10+B15+B19+B23+B30+B32</f>
        <v>159548</v>
      </c>
      <c r="C9" s="16">
        <f aca="true" t="shared" si="1" ref="C9:AQ9">+C10+C15+C19+C23+C30+C32</f>
        <v>208</v>
      </c>
      <c r="D9" s="16">
        <f t="shared" si="1"/>
        <v>2491</v>
      </c>
      <c r="E9" s="16">
        <f t="shared" si="1"/>
        <v>2699</v>
      </c>
      <c r="F9" s="16">
        <f t="shared" si="1"/>
        <v>2757</v>
      </c>
      <c r="G9" s="16">
        <f t="shared" si="1"/>
        <v>2798</v>
      </c>
      <c r="H9" s="16">
        <f t="shared" si="1"/>
        <v>2827</v>
      </c>
      <c r="I9" s="16">
        <f t="shared" si="1"/>
        <v>2844</v>
      </c>
      <c r="J9" s="16">
        <f t="shared" si="1"/>
        <v>11226</v>
      </c>
      <c r="K9" s="16">
        <f t="shared" si="1"/>
        <v>2847</v>
      </c>
      <c r="L9" s="16">
        <f t="shared" si="1"/>
        <v>2844</v>
      </c>
      <c r="M9" s="20">
        <f t="shared" si="1"/>
        <v>2833</v>
      </c>
      <c r="N9" s="16">
        <f t="shared" si="1"/>
        <v>2818</v>
      </c>
      <c r="O9" s="16">
        <f t="shared" si="1"/>
        <v>2799</v>
      </c>
      <c r="P9" s="16">
        <f t="shared" si="1"/>
        <v>14141</v>
      </c>
      <c r="Q9" s="16">
        <f t="shared" si="1"/>
        <v>2777</v>
      </c>
      <c r="R9" s="16">
        <f t="shared" si="1"/>
        <v>2756</v>
      </c>
      <c r="S9" s="16">
        <f t="shared" si="1"/>
        <v>2734</v>
      </c>
      <c r="T9" s="16">
        <f t="shared" si="1"/>
        <v>2710</v>
      </c>
      <c r="U9" s="16">
        <f t="shared" si="1"/>
        <v>2691</v>
      </c>
      <c r="V9" s="16">
        <f t="shared" si="1"/>
        <v>13668</v>
      </c>
      <c r="W9" s="16">
        <f t="shared" si="1"/>
        <v>2674</v>
      </c>
      <c r="X9" s="16">
        <f t="shared" si="1"/>
        <v>2654</v>
      </c>
      <c r="Y9" s="16">
        <f t="shared" si="1"/>
        <v>2662</v>
      </c>
      <c r="Z9" s="16">
        <f t="shared" si="1"/>
        <v>2718</v>
      </c>
      <c r="AA9" s="16">
        <f t="shared" si="1"/>
        <v>2800</v>
      </c>
      <c r="AB9" s="16">
        <f t="shared" si="1"/>
        <v>13508</v>
      </c>
      <c r="AC9" s="16">
        <f t="shared" si="1"/>
        <v>15045</v>
      </c>
      <c r="AD9" s="16">
        <f t="shared" si="1"/>
        <v>15658</v>
      </c>
      <c r="AE9" s="16">
        <f t="shared" si="1"/>
        <v>15460</v>
      </c>
      <c r="AF9" s="16">
        <f t="shared" si="1"/>
        <v>13832</v>
      </c>
      <c r="AG9" s="16">
        <f t="shared" si="1"/>
        <v>11103</v>
      </c>
      <c r="AH9" s="16">
        <f t="shared" si="1"/>
        <v>9112</v>
      </c>
      <c r="AI9" s="16">
        <f t="shared" si="1"/>
        <v>7322</v>
      </c>
      <c r="AJ9" s="16">
        <f t="shared" si="1"/>
        <v>5627</v>
      </c>
      <c r="AK9" s="16">
        <f t="shared" si="1"/>
        <v>93159</v>
      </c>
      <c r="AL9" s="16">
        <f t="shared" si="1"/>
        <v>4020</v>
      </c>
      <c r="AM9" s="16">
        <f t="shared" si="1"/>
        <v>2768</v>
      </c>
      <c r="AN9" s="16">
        <f t="shared" si="1"/>
        <v>1992</v>
      </c>
      <c r="AO9" s="16">
        <f t="shared" si="1"/>
        <v>1325</v>
      </c>
      <c r="AP9" s="16">
        <f t="shared" si="1"/>
        <v>1042</v>
      </c>
      <c r="AQ9" s="16">
        <f t="shared" si="1"/>
        <v>11147</v>
      </c>
      <c r="AR9" s="16">
        <f>+AR10+AR15+AR19+AR23+AR30+AR32</f>
        <v>6699</v>
      </c>
      <c r="AS9" s="16">
        <f>+AS10+AS15+AS19+AS23+AS30+AS32</f>
        <v>6371</v>
      </c>
      <c r="AT9" s="16">
        <f>+AT10+AT15+AT19+AT23+AT30+AT32</f>
        <v>35464</v>
      </c>
      <c r="AU9" s="16">
        <f>+AU10+AU15+AU19+AU23+AU30+AU32</f>
        <v>3367</v>
      </c>
      <c r="AV9" s="16">
        <f>+AV10+AV15+AV19+AV23+AV30+AV32</f>
        <v>2716</v>
      </c>
    </row>
    <row r="10" spans="1:48" ht="14.25" customHeight="1">
      <c r="A10" s="54" t="s">
        <v>36</v>
      </c>
      <c r="B10" s="10">
        <f>SUM(B11:B14)</f>
        <v>107698</v>
      </c>
      <c r="C10" s="10">
        <f>SUM(C11:C14)</f>
        <v>141</v>
      </c>
      <c r="D10" s="10">
        <f aca="true" t="shared" si="2" ref="D10:AQ10">SUM(D11:D14)</f>
        <v>1694</v>
      </c>
      <c r="E10" s="10">
        <f t="shared" si="2"/>
        <v>1835</v>
      </c>
      <c r="F10" s="10">
        <f t="shared" si="2"/>
        <v>1878</v>
      </c>
      <c r="G10" s="10">
        <f t="shared" si="2"/>
        <v>1910</v>
      </c>
      <c r="H10" s="10">
        <f t="shared" si="2"/>
        <v>1935</v>
      </c>
      <c r="I10" s="10">
        <f t="shared" si="2"/>
        <v>1947</v>
      </c>
      <c r="J10" s="10">
        <f t="shared" si="2"/>
        <v>7670</v>
      </c>
      <c r="K10" s="10">
        <f t="shared" si="2"/>
        <v>1954</v>
      </c>
      <c r="L10" s="10">
        <f t="shared" si="2"/>
        <v>1956</v>
      </c>
      <c r="M10" s="10">
        <f t="shared" si="2"/>
        <v>1951</v>
      </c>
      <c r="N10" s="10">
        <f t="shared" si="2"/>
        <v>1943</v>
      </c>
      <c r="O10" s="10">
        <f t="shared" si="2"/>
        <v>1932</v>
      </c>
      <c r="P10" s="10">
        <f t="shared" si="2"/>
        <v>9736</v>
      </c>
      <c r="Q10" s="10">
        <f t="shared" si="2"/>
        <v>1919</v>
      </c>
      <c r="R10" s="10">
        <f t="shared" si="2"/>
        <v>1904</v>
      </c>
      <c r="S10" s="10">
        <f t="shared" si="2"/>
        <v>1888</v>
      </c>
      <c r="T10" s="10">
        <f t="shared" si="2"/>
        <v>1866</v>
      </c>
      <c r="U10" s="10">
        <f t="shared" si="2"/>
        <v>1844</v>
      </c>
      <c r="V10" s="10">
        <f t="shared" si="2"/>
        <v>9421</v>
      </c>
      <c r="W10" s="10">
        <f t="shared" si="2"/>
        <v>1827</v>
      </c>
      <c r="X10" s="10">
        <f t="shared" si="2"/>
        <v>1807</v>
      </c>
      <c r="Y10" s="10">
        <f t="shared" si="2"/>
        <v>1802</v>
      </c>
      <c r="Z10" s="10">
        <f t="shared" si="2"/>
        <v>1832</v>
      </c>
      <c r="AA10" s="10">
        <f t="shared" si="2"/>
        <v>1877</v>
      </c>
      <c r="AB10" s="10">
        <f t="shared" si="2"/>
        <v>9145</v>
      </c>
      <c r="AC10" s="10">
        <f t="shared" si="2"/>
        <v>9996</v>
      </c>
      <c r="AD10" s="10">
        <f t="shared" si="2"/>
        <v>10444</v>
      </c>
      <c r="AE10" s="10">
        <f t="shared" si="2"/>
        <v>10555</v>
      </c>
      <c r="AF10" s="10">
        <f t="shared" si="2"/>
        <v>9532</v>
      </c>
      <c r="AG10" s="10">
        <f t="shared" si="2"/>
        <v>7625</v>
      </c>
      <c r="AH10" s="10">
        <f t="shared" si="2"/>
        <v>6124</v>
      </c>
      <c r="AI10" s="10">
        <f t="shared" si="2"/>
        <v>4907</v>
      </c>
      <c r="AJ10" s="10">
        <f t="shared" si="2"/>
        <v>3731</v>
      </c>
      <c r="AK10" s="10">
        <f t="shared" si="2"/>
        <v>62914</v>
      </c>
      <c r="AL10" s="10">
        <f t="shared" si="2"/>
        <v>2620</v>
      </c>
      <c r="AM10" s="10">
        <f t="shared" si="2"/>
        <v>1691</v>
      </c>
      <c r="AN10" s="10">
        <f t="shared" si="2"/>
        <v>1240</v>
      </c>
      <c r="AO10" s="10">
        <f t="shared" si="2"/>
        <v>789</v>
      </c>
      <c r="AP10" s="10">
        <f t="shared" si="2"/>
        <v>637</v>
      </c>
      <c r="AQ10" s="10">
        <f t="shared" si="2"/>
        <v>6977</v>
      </c>
      <c r="AR10" s="10">
        <f>SUM(AR11:AR14)</f>
        <v>4615</v>
      </c>
      <c r="AS10" s="10">
        <f>SUM(AS11:AS14)</f>
        <v>4232</v>
      </c>
      <c r="AT10" s="10">
        <f>SUM(AT11:AT14)</f>
        <v>23946</v>
      </c>
      <c r="AU10" s="10">
        <f>SUM(AU11:AU14)</f>
        <v>2288</v>
      </c>
      <c r="AV10" s="10">
        <f>SUM(AV11:AV14)</f>
        <v>1846</v>
      </c>
    </row>
    <row r="11" spans="1:48" s="24" customFormat="1" ht="12.75">
      <c r="A11" s="25" t="s">
        <v>93</v>
      </c>
      <c r="B11" s="27">
        <f>SUM(E11+J11+P11+V11+AB11+AK11+AQ11)</f>
        <v>57254</v>
      </c>
      <c r="C11" s="22">
        <v>69</v>
      </c>
      <c r="D11" s="22">
        <v>926</v>
      </c>
      <c r="E11" s="23">
        <f>SUM(C11:D11)</f>
        <v>995</v>
      </c>
      <c r="F11" s="22">
        <v>983</v>
      </c>
      <c r="G11" s="22">
        <v>1009</v>
      </c>
      <c r="H11" s="22">
        <v>1029</v>
      </c>
      <c r="I11" s="22">
        <v>1030</v>
      </c>
      <c r="J11" s="23">
        <f>SUM(F11:I11)</f>
        <v>4051</v>
      </c>
      <c r="K11" s="22">
        <v>1026</v>
      </c>
      <c r="L11" s="22">
        <v>1029</v>
      </c>
      <c r="M11" s="22">
        <v>1030</v>
      </c>
      <c r="N11" s="22">
        <v>1032</v>
      </c>
      <c r="O11" s="22">
        <v>1034</v>
      </c>
      <c r="P11" s="23">
        <f>SUM(K11:O11)</f>
        <v>5151</v>
      </c>
      <c r="Q11" s="22">
        <v>1077</v>
      </c>
      <c r="R11" s="22">
        <v>1062</v>
      </c>
      <c r="S11" s="22">
        <v>1064</v>
      </c>
      <c r="T11" s="22">
        <v>1062</v>
      </c>
      <c r="U11" s="22">
        <v>1042</v>
      </c>
      <c r="V11" s="23">
        <f>SUM(Q11:U11)</f>
        <v>5307</v>
      </c>
      <c r="W11" s="22">
        <v>1034</v>
      </c>
      <c r="X11" s="22">
        <v>1028</v>
      </c>
      <c r="Y11" s="22">
        <v>1032</v>
      </c>
      <c r="Z11" s="22">
        <v>1035</v>
      </c>
      <c r="AA11" s="22">
        <v>1011</v>
      </c>
      <c r="AB11" s="23">
        <f>SUM(W11:AA11)</f>
        <v>5140</v>
      </c>
      <c r="AC11" s="22">
        <v>5071</v>
      </c>
      <c r="AD11" s="22">
        <v>5372</v>
      </c>
      <c r="AE11" s="22">
        <v>5383</v>
      </c>
      <c r="AF11" s="22">
        <v>4718</v>
      </c>
      <c r="AG11" s="22">
        <v>4300</v>
      </c>
      <c r="AH11" s="22">
        <v>3068</v>
      </c>
      <c r="AI11" s="22">
        <v>2655</v>
      </c>
      <c r="AJ11" s="22">
        <v>2000</v>
      </c>
      <c r="AK11" s="23">
        <f>SUM(AC11:AJ11)</f>
        <v>32567</v>
      </c>
      <c r="AL11" s="22">
        <v>1475</v>
      </c>
      <c r="AM11" s="22">
        <v>1042</v>
      </c>
      <c r="AN11" s="22">
        <v>703</v>
      </c>
      <c r="AO11" s="22">
        <v>498</v>
      </c>
      <c r="AP11" s="22">
        <v>325</v>
      </c>
      <c r="AQ11" s="23">
        <f>SUM(AL11:AP11)</f>
        <v>4043</v>
      </c>
      <c r="AR11" s="22">
        <v>2469</v>
      </c>
      <c r="AS11" s="22">
        <v>2264</v>
      </c>
      <c r="AT11" s="22">
        <v>12811</v>
      </c>
      <c r="AU11" s="22">
        <v>1082</v>
      </c>
      <c r="AV11" s="12">
        <v>995</v>
      </c>
    </row>
    <row r="12" spans="1:48" s="24" customFormat="1" ht="12.75">
      <c r="A12" s="26" t="s">
        <v>37</v>
      </c>
      <c r="B12" s="27">
        <f>SUM(E12+J12+P12+V12+AB12+AK12++AQ12)</f>
        <v>21280</v>
      </c>
      <c r="C12" s="22">
        <v>31</v>
      </c>
      <c r="D12" s="22">
        <v>349</v>
      </c>
      <c r="E12" s="23">
        <f>SUM(C12:D12)</f>
        <v>380</v>
      </c>
      <c r="F12" s="22">
        <v>382</v>
      </c>
      <c r="G12" s="22">
        <v>383</v>
      </c>
      <c r="H12" s="22">
        <v>386</v>
      </c>
      <c r="I12" s="22">
        <v>387</v>
      </c>
      <c r="J12" s="23">
        <f>SUM(F12:I12)</f>
        <v>1538</v>
      </c>
      <c r="K12" s="22">
        <v>393</v>
      </c>
      <c r="L12" s="22">
        <v>395</v>
      </c>
      <c r="M12" s="22">
        <v>394</v>
      </c>
      <c r="N12" s="22">
        <v>390</v>
      </c>
      <c r="O12" s="22">
        <v>385</v>
      </c>
      <c r="P12" s="23">
        <f>SUM(K12:O12)</f>
        <v>1957</v>
      </c>
      <c r="Q12" s="22">
        <v>313</v>
      </c>
      <c r="R12" s="22">
        <v>312</v>
      </c>
      <c r="S12" s="22">
        <v>302</v>
      </c>
      <c r="T12" s="22">
        <v>301</v>
      </c>
      <c r="U12" s="22">
        <v>302</v>
      </c>
      <c r="V12" s="23">
        <f>SUM(Q12:U12)</f>
        <v>1530</v>
      </c>
      <c r="W12" s="22">
        <v>291</v>
      </c>
      <c r="X12" s="22">
        <v>287</v>
      </c>
      <c r="Y12" s="22">
        <v>271</v>
      </c>
      <c r="Z12" s="22">
        <v>277</v>
      </c>
      <c r="AA12" s="22">
        <v>374</v>
      </c>
      <c r="AB12" s="23">
        <f>SUM(W12:AA12)</f>
        <v>1500</v>
      </c>
      <c r="AC12" s="22">
        <v>2143</v>
      </c>
      <c r="AD12" s="22">
        <v>2231</v>
      </c>
      <c r="AE12" s="22">
        <v>2227</v>
      </c>
      <c r="AF12" s="22">
        <v>2317</v>
      </c>
      <c r="AG12" s="22">
        <v>1228</v>
      </c>
      <c r="AH12" s="22">
        <v>1237</v>
      </c>
      <c r="AI12" s="22">
        <v>1021</v>
      </c>
      <c r="AJ12" s="22">
        <v>720</v>
      </c>
      <c r="AK12" s="23">
        <f>SUM(AC12:AJ12)</f>
        <v>13124</v>
      </c>
      <c r="AL12" s="22">
        <v>453</v>
      </c>
      <c r="AM12" s="22">
        <v>235</v>
      </c>
      <c r="AN12" s="22">
        <v>320</v>
      </c>
      <c r="AO12" s="22">
        <v>114</v>
      </c>
      <c r="AP12" s="22">
        <v>129</v>
      </c>
      <c r="AQ12" s="23">
        <f>SUM(AL12:AP12)</f>
        <v>1251</v>
      </c>
      <c r="AR12" s="22">
        <v>895</v>
      </c>
      <c r="AS12" s="22">
        <v>821</v>
      </c>
      <c r="AT12" s="22">
        <v>4646</v>
      </c>
      <c r="AU12" s="22">
        <v>535</v>
      </c>
      <c r="AV12" s="12">
        <v>356</v>
      </c>
    </row>
    <row r="13" spans="1:48" s="24" customFormat="1" ht="12.75">
      <c r="A13" s="25" t="s">
        <v>91</v>
      </c>
      <c r="B13" s="27">
        <f>SUM(E13+J13+P13+V13+AB13+AK13+AQ13)</f>
        <v>6499</v>
      </c>
      <c r="C13" s="22">
        <v>8</v>
      </c>
      <c r="D13" s="22">
        <v>79</v>
      </c>
      <c r="E13" s="23">
        <f>SUM(C13:D13)</f>
        <v>87</v>
      </c>
      <c r="F13" s="22">
        <v>77</v>
      </c>
      <c r="G13" s="22">
        <v>79</v>
      </c>
      <c r="H13" s="22">
        <v>79</v>
      </c>
      <c r="I13" s="22">
        <v>83</v>
      </c>
      <c r="J13" s="23">
        <f>SUM(F13:I13)</f>
        <v>318</v>
      </c>
      <c r="K13" s="22">
        <v>89</v>
      </c>
      <c r="L13" s="22">
        <v>85</v>
      </c>
      <c r="M13" s="22">
        <v>86</v>
      </c>
      <c r="N13" s="22">
        <v>84</v>
      </c>
      <c r="O13" s="22">
        <v>79</v>
      </c>
      <c r="P13" s="23">
        <f>SUM(K13:O13)</f>
        <v>423</v>
      </c>
      <c r="Q13" s="22">
        <v>89</v>
      </c>
      <c r="R13" s="22">
        <v>90</v>
      </c>
      <c r="S13" s="22">
        <v>90</v>
      </c>
      <c r="T13" s="22">
        <v>80</v>
      </c>
      <c r="U13" s="22">
        <v>87</v>
      </c>
      <c r="V13" s="23">
        <f>SUM(Q13:U13)</f>
        <v>436</v>
      </c>
      <c r="W13" s="22">
        <v>78</v>
      </c>
      <c r="X13" s="22">
        <v>68</v>
      </c>
      <c r="Y13" s="22">
        <v>77</v>
      </c>
      <c r="Z13" s="22">
        <v>85</v>
      </c>
      <c r="AA13" s="22">
        <v>79</v>
      </c>
      <c r="AB13" s="23">
        <f>SUM(W13:AA13)</f>
        <v>387</v>
      </c>
      <c r="AC13" s="22">
        <v>649</v>
      </c>
      <c r="AD13" s="22">
        <v>660</v>
      </c>
      <c r="AE13" s="22">
        <v>760</v>
      </c>
      <c r="AF13" s="22">
        <v>791</v>
      </c>
      <c r="AG13" s="22">
        <v>572</v>
      </c>
      <c r="AH13" s="22">
        <v>496</v>
      </c>
      <c r="AI13" s="22">
        <v>304</v>
      </c>
      <c r="AJ13" s="22">
        <v>194</v>
      </c>
      <c r="AK13" s="23">
        <f>SUM(AC13:AJ13)</f>
        <v>4426</v>
      </c>
      <c r="AL13" s="22">
        <v>144</v>
      </c>
      <c r="AM13" s="22">
        <v>145</v>
      </c>
      <c r="AN13" s="22">
        <v>56</v>
      </c>
      <c r="AO13" s="22">
        <v>37</v>
      </c>
      <c r="AP13" s="22">
        <v>40</v>
      </c>
      <c r="AQ13" s="23">
        <f>SUM(AL13:AP13)</f>
        <v>422</v>
      </c>
      <c r="AR13" s="22">
        <v>222</v>
      </c>
      <c r="AS13" s="22">
        <v>203</v>
      </c>
      <c r="AT13" s="22">
        <v>1149</v>
      </c>
      <c r="AU13" s="22">
        <v>120</v>
      </c>
      <c r="AV13" s="12">
        <v>91</v>
      </c>
    </row>
    <row r="14" spans="1:48" s="24" customFormat="1" ht="12.75">
      <c r="A14" s="25" t="s">
        <v>38</v>
      </c>
      <c r="B14" s="27">
        <f>SUM(E14+J14+P14+V14++AB14+AK14+AQ14)</f>
        <v>22665</v>
      </c>
      <c r="C14" s="22">
        <v>33</v>
      </c>
      <c r="D14" s="22">
        <v>340</v>
      </c>
      <c r="E14" s="23">
        <f>SUM(C14:D14)</f>
        <v>373</v>
      </c>
      <c r="F14" s="22">
        <v>436</v>
      </c>
      <c r="G14" s="22">
        <v>439</v>
      </c>
      <c r="H14" s="22">
        <v>441</v>
      </c>
      <c r="I14" s="22">
        <v>447</v>
      </c>
      <c r="J14" s="23">
        <f>SUM(F14:I14)</f>
        <v>1763</v>
      </c>
      <c r="K14" s="22">
        <v>446</v>
      </c>
      <c r="L14" s="22">
        <v>447</v>
      </c>
      <c r="M14" s="22">
        <v>441</v>
      </c>
      <c r="N14" s="22">
        <v>437</v>
      </c>
      <c r="O14" s="22">
        <v>434</v>
      </c>
      <c r="P14" s="23">
        <f>SUM(K14:O14)</f>
        <v>2205</v>
      </c>
      <c r="Q14" s="22">
        <v>440</v>
      </c>
      <c r="R14" s="22">
        <v>440</v>
      </c>
      <c r="S14" s="22">
        <v>432</v>
      </c>
      <c r="T14" s="22">
        <v>423</v>
      </c>
      <c r="U14" s="22">
        <v>413</v>
      </c>
      <c r="V14" s="23">
        <f>SUM(Q14:U14)</f>
        <v>2148</v>
      </c>
      <c r="W14" s="22">
        <v>424</v>
      </c>
      <c r="X14" s="22">
        <v>424</v>
      </c>
      <c r="Y14" s="22">
        <v>422</v>
      </c>
      <c r="Z14" s="22">
        <v>435</v>
      </c>
      <c r="AA14" s="22">
        <v>413</v>
      </c>
      <c r="AB14" s="23">
        <f>SUM(W14:AA14)</f>
        <v>2118</v>
      </c>
      <c r="AC14" s="22">
        <v>2133</v>
      </c>
      <c r="AD14" s="22">
        <v>2181</v>
      </c>
      <c r="AE14" s="22">
        <v>2185</v>
      </c>
      <c r="AF14" s="22">
        <v>1706</v>
      </c>
      <c r="AG14" s="22">
        <v>1525</v>
      </c>
      <c r="AH14" s="22">
        <v>1323</v>
      </c>
      <c r="AI14" s="22">
        <v>927</v>
      </c>
      <c r="AJ14" s="22">
        <v>817</v>
      </c>
      <c r="AK14" s="23">
        <f>SUM(AC14:AJ14)</f>
        <v>12797</v>
      </c>
      <c r="AL14" s="22">
        <v>548</v>
      </c>
      <c r="AM14" s="22">
        <v>269</v>
      </c>
      <c r="AN14" s="22">
        <v>161</v>
      </c>
      <c r="AO14" s="22">
        <v>140</v>
      </c>
      <c r="AP14" s="22">
        <v>143</v>
      </c>
      <c r="AQ14" s="23">
        <f>SUM(AL14:AP14)</f>
        <v>1261</v>
      </c>
      <c r="AR14" s="22">
        <v>1029</v>
      </c>
      <c r="AS14" s="22">
        <v>944</v>
      </c>
      <c r="AT14" s="22">
        <v>5340</v>
      </c>
      <c r="AU14" s="22">
        <v>551</v>
      </c>
      <c r="AV14" s="12">
        <v>404</v>
      </c>
    </row>
    <row r="15" spans="1:48" ht="14.25" customHeight="1">
      <c r="A15" s="54" t="s">
        <v>39</v>
      </c>
      <c r="B15" s="10">
        <f>SUM(B16:B18)</f>
        <v>23299</v>
      </c>
      <c r="C15" s="10">
        <f aca="true" t="shared" si="3" ref="C15:AQ15">SUM(C16:C18)</f>
        <v>29</v>
      </c>
      <c r="D15" s="10">
        <f t="shared" si="3"/>
        <v>350</v>
      </c>
      <c r="E15" s="10">
        <f t="shared" si="3"/>
        <v>379</v>
      </c>
      <c r="F15" s="10">
        <f t="shared" si="3"/>
        <v>403</v>
      </c>
      <c r="G15" s="10">
        <f t="shared" si="3"/>
        <v>419</v>
      </c>
      <c r="H15" s="10">
        <f t="shared" si="3"/>
        <v>429</v>
      </c>
      <c r="I15" s="10">
        <f t="shared" si="3"/>
        <v>434</v>
      </c>
      <c r="J15" s="10">
        <f t="shared" si="3"/>
        <v>1685</v>
      </c>
      <c r="K15" s="10">
        <f t="shared" si="3"/>
        <v>434</v>
      </c>
      <c r="L15" s="10">
        <f t="shared" si="3"/>
        <v>430</v>
      </c>
      <c r="M15" s="10">
        <f t="shared" si="3"/>
        <v>423</v>
      </c>
      <c r="N15" s="10">
        <f t="shared" si="3"/>
        <v>415</v>
      </c>
      <c r="O15" s="10">
        <f t="shared" si="3"/>
        <v>405</v>
      </c>
      <c r="P15" s="10">
        <f t="shared" si="3"/>
        <v>2107</v>
      </c>
      <c r="Q15" s="10">
        <f t="shared" si="3"/>
        <v>394</v>
      </c>
      <c r="R15" s="10">
        <f t="shared" si="3"/>
        <v>383</v>
      </c>
      <c r="S15" s="10">
        <f t="shared" si="3"/>
        <v>375</v>
      </c>
      <c r="T15" s="10">
        <f t="shared" si="3"/>
        <v>374</v>
      </c>
      <c r="U15" s="10">
        <f t="shared" si="3"/>
        <v>378</v>
      </c>
      <c r="V15" s="10">
        <f t="shared" si="3"/>
        <v>1904</v>
      </c>
      <c r="W15" s="10">
        <f t="shared" si="3"/>
        <v>382</v>
      </c>
      <c r="X15" s="10">
        <f t="shared" si="3"/>
        <v>384</v>
      </c>
      <c r="Y15" s="10">
        <f t="shared" si="3"/>
        <v>394</v>
      </c>
      <c r="Z15" s="10">
        <f t="shared" si="3"/>
        <v>412</v>
      </c>
      <c r="AA15" s="10">
        <f t="shared" si="3"/>
        <v>435</v>
      </c>
      <c r="AB15" s="10">
        <f t="shared" si="3"/>
        <v>2007</v>
      </c>
      <c r="AC15" s="10">
        <f t="shared" si="3"/>
        <v>2444</v>
      </c>
      <c r="AD15" s="10">
        <f t="shared" si="3"/>
        <v>2459</v>
      </c>
      <c r="AE15" s="10">
        <f t="shared" si="3"/>
        <v>2225</v>
      </c>
      <c r="AF15" s="10">
        <f t="shared" si="3"/>
        <v>1862</v>
      </c>
      <c r="AG15" s="10">
        <f t="shared" si="3"/>
        <v>1530</v>
      </c>
      <c r="AH15" s="10">
        <f t="shared" si="3"/>
        <v>1298</v>
      </c>
      <c r="AI15" s="10">
        <f t="shared" si="3"/>
        <v>1015</v>
      </c>
      <c r="AJ15" s="10">
        <f t="shared" si="3"/>
        <v>782</v>
      </c>
      <c r="AK15" s="10">
        <f t="shared" si="3"/>
        <v>13615</v>
      </c>
      <c r="AL15" s="10">
        <f t="shared" si="3"/>
        <v>530</v>
      </c>
      <c r="AM15" s="10">
        <f t="shared" si="3"/>
        <v>420</v>
      </c>
      <c r="AN15" s="10">
        <f t="shared" si="3"/>
        <v>277</v>
      </c>
      <c r="AO15" s="10">
        <f t="shared" si="3"/>
        <v>211</v>
      </c>
      <c r="AP15" s="10">
        <f t="shared" si="3"/>
        <v>164</v>
      </c>
      <c r="AQ15" s="10">
        <f t="shared" si="3"/>
        <v>1602</v>
      </c>
      <c r="AR15" s="10">
        <f>SUM(AR16:AR18)</f>
        <v>963</v>
      </c>
      <c r="AS15" s="10">
        <f>SUM(AS16:AS18)</f>
        <v>978</v>
      </c>
      <c r="AT15" s="10">
        <f>SUM(AT16:AT18)</f>
        <v>5399</v>
      </c>
      <c r="AU15" s="10">
        <f>SUM(AU16:AU18)</f>
        <v>473</v>
      </c>
      <c r="AV15" s="10">
        <f>SUM(AV16:AV18)</f>
        <v>382</v>
      </c>
    </row>
    <row r="16" spans="1:48" ht="14.25" customHeight="1">
      <c r="A16" s="55" t="s">
        <v>40</v>
      </c>
      <c r="B16" s="8">
        <f>+E16+J16+P16+V16+AB16+AK16+AQ16</f>
        <v>15014</v>
      </c>
      <c r="C16" s="12">
        <v>19</v>
      </c>
      <c r="D16" s="12">
        <v>233</v>
      </c>
      <c r="E16" s="19">
        <f aca="true" t="shared" si="4" ref="E16:E36">+D16+C16</f>
        <v>252</v>
      </c>
      <c r="F16" s="12">
        <v>301</v>
      </c>
      <c r="G16" s="12">
        <v>313</v>
      </c>
      <c r="H16" s="12">
        <v>321</v>
      </c>
      <c r="I16" s="12">
        <v>323</v>
      </c>
      <c r="J16" s="19">
        <f aca="true" t="shared" si="5" ref="J16:J36">+I16+H16+G16+F16</f>
        <v>1258</v>
      </c>
      <c r="K16" s="12">
        <v>323</v>
      </c>
      <c r="L16" s="12">
        <v>321</v>
      </c>
      <c r="M16" s="12">
        <v>316</v>
      </c>
      <c r="N16" s="12">
        <v>310</v>
      </c>
      <c r="O16" s="12">
        <v>302</v>
      </c>
      <c r="P16" s="19">
        <f aca="true" t="shared" si="6" ref="P16:P36">+O16+N16+M16+L16+K16</f>
        <v>1572</v>
      </c>
      <c r="Q16" s="12">
        <v>294</v>
      </c>
      <c r="R16" s="12">
        <v>286</v>
      </c>
      <c r="S16" s="12">
        <v>280</v>
      </c>
      <c r="T16" s="12">
        <v>279</v>
      </c>
      <c r="U16" s="12">
        <v>282</v>
      </c>
      <c r="V16" s="19">
        <f aca="true" t="shared" si="7" ref="V16:V36">+U16+T16+S16+R16+Q16</f>
        <v>1421</v>
      </c>
      <c r="W16" s="12">
        <v>274</v>
      </c>
      <c r="X16" s="12">
        <v>276</v>
      </c>
      <c r="Y16" s="12">
        <v>283</v>
      </c>
      <c r="Z16" s="12">
        <v>308</v>
      </c>
      <c r="AA16" s="12">
        <v>324</v>
      </c>
      <c r="AB16" s="19">
        <f aca="true" t="shared" si="8" ref="AB16:AB36">+AA16+Z16+Y16+X16+W16</f>
        <v>1465</v>
      </c>
      <c r="AC16" s="12">
        <v>1442</v>
      </c>
      <c r="AD16" s="12">
        <v>1426</v>
      </c>
      <c r="AE16" s="12">
        <v>1268</v>
      </c>
      <c r="AF16" s="12">
        <v>1043</v>
      </c>
      <c r="AG16" s="12">
        <v>933</v>
      </c>
      <c r="AH16" s="12">
        <v>766</v>
      </c>
      <c r="AI16" s="12">
        <v>548</v>
      </c>
      <c r="AJ16" s="12">
        <v>477</v>
      </c>
      <c r="AK16" s="19">
        <f aca="true" t="shared" si="9" ref="AK16:AK36">SUM(AC16:AJ16)</f>
        <v>7903</v>
      </c>
      <c r="AL16" s="12">
        <v>395</v>
      </c>
      <c r="AM16" s="12">
        <v>313</v>
      </c>
      <c r="AN16" s="12">
        <v>185</v>
      </c>
      <c r="AO16" s="12">
        <v>141</v>
      </c>
      <c r="AP16" s="12">
        <v>109</v>
      </c>
      <c r="AQ16" s="19">
        <f>SUM(AL16:AP16)</f>
        <v>1143</v>
      </c>
      <c r="AR16" s="12">
        <v>640</v>
      </c>
      <c r="AS16" s="12">
        <v>650</v>
      </c>
      <c r="AT16" s="12">
        <v>3590</v>
      </c>
      <c r="AU16" s="12">
        <v>315</v>
      </c>
      <c r="AV16" s="12">
        <v>254</v>
      </c>
    </row>
    <row r="17" spans="1:48" ht="14.25" customHeight="1">
      <c r="A17" s="55" t="s">
        <v>41</v>
      </c>
      <c r="B17" s="8">
        <f>+E17+J17+P17+V17+AB17+AK17+AQ17</f>
        <v>3855</v>
      </c>
      <c r="C17" s="12">
        <v>5</v>
      </c>
      <c r="D17" s="12">
        <v>60</v>
      </c>
      <c r="E17" s="19">
        <f t="shared" si="4"/>
        <v>65</v>
      </c>
      <c r="F17" s="12">
        <v>52</v>
      </c>
      <c r="G17" s="12">
        <v>55</v>
      </c>
      <c r="H17" s="12">
        <v>55</v>
      </c>
      <c r="I17" s="12">
        <v>57</v>
      </c>
      <c r="J17" s="19">
        <f t="shared" si="5"/>
        <v>219</v>
      </c>
      <c r="K17" s="12">
        <v>57</v>
      </c>
      <c r="L17" s="12">
        <v>56</v>
      </c>
      <c r="M17" s="12">
        <v>55</v>
      </c>
      <c r="N17" s="12">
        <v>54</v>
      </c>
      <c r="O17" s="12">
        <v>53</v>
      </c>
      <c r="P17" s="19">
        <f t="shared" si="6"/>
        <v>275</v>
      </c>
      <c r="Q17" s="12">
        <v>52</v>
      </c>
      <c r="R17" s="12">
        <v>50</v>
      </c>
      <c r="S17" s="12">
        <v>49</v>
      </c>
      <c r="T17" s="12">
        <v>49</v>
      </c>
      <c r="U17" s="12">
        <v>49</v>
      </c>
      <c r="V17" s="19">
        <f t="shared" si="7"/>
        <v>249</v>
      </c>
      <c r="W17" s="12">
        <v>61</v>
      </c>
      <c r="X17" s="12">
        <v>61</v>
      </c>
      <c r="Y17" s="12">
        <v>63</v>
      </c>
      <c r="Z17" s="12">
        <v>54</v>
      </c>
      <c r="AA17" s="12">
        <v>57</v>
      </c>
      <c r="AB17" s="19">
        <f t="shared" si="8"/>
        <v>296</v>
      </c>
      <c r="AC17" s="12">
        <v>464</v>
      </c>
      <c r="AD17" s="12">
        <v>467</v>
      </c>
      <c r="AE17" s="12">
        <v>334</v>
      </c>
      <c r="AF17" s="12">
        <v>298</v>
      </c>
      <c r="AG17" s="12">
        <v>245</v>
      </c>
      <c r="AH17" s="12">
        <v>221</v>
      </c>
      <c r="AI17" s="12">
        <v>284</v>
      </c>
      <c r="AJ17" s="12">
        <v>203</v>
      </c>
      <c r="AK17" s="19">
        <f t="shared" si="9"/>
        <v>2516</v>
      </c>
      <c r="AL17" s="12">
        <v>69</v>
      </c>
      <c r="AM17" s="12">
        <v>54</v>
      </c>
      <c r="AN17" s="12">
        <v>47</v>
      </c>
      <c r="AO17" s="12">
        <v>36</v>
      </c>
      <c r="AP17" s="12">
        <v>29</v>
      </c>
      <c r="AQ17" s="19">
        <f>SUM(AL17:AP17)</f>
        <v>235</v>
      </c>
      <c r="AR17" s="12">
        <v>165</v>
      </c>
      <c r="AS17" s="12">
        <v>167</v>
      </c>
      <c r="AT17" s="12">
        <v>924</v>
      </c>
      <c r="AU17" s="12">
        <v>81</v>
      </c>
      <c r="AV17" s="12">
        <v>66</v>
      </c>
    </row>
    <row r="18" spans="1:48" ht="14.25" customHeight="1">
      <c r="A18" s="55" t="s">
        <v>42</v>
      </c>
      <c r="B18" s="8">
        <f>+E18+J18+P18+V18+AB18+AK18+AQ18</f>
        <v>4430</v>
      </c>
      <c r="C18" s="12">
        <v>5</v>
      </c>
      <c r="D18" s="12">
        <v>57</v>
      </c>
      <c r="E18" s="19">
        <f t="shared" si="4"/>
        <v>62</v>
      </c>
      <c r="F18" s="12">
        <v>50</v>
      </c>
      <c r="G18" s="12">
        <v>51</v>
      </c>
      <c r="H18" s="12">
        <v>53</v>
      </c>
      <c r="I18" s="12">
        <v>54</v>
      </c>
      <c r="J18" s="19">
        <f t="shared" si="5"/>
        <v>208</v>
      </c>
      <c r="K18" s="12">
        <v>54</v>
      </c>
      <c r="L18" s="12">
        <v>53</v>
      </c>
      <c r="M18" s="12">
        <v>52</v>
      </c>
      <c r="N18" s="12">
        <v>51</v>
      </c>
      <c r="O18" s="12">
        <v>50</v>
      </c>
      <c r="P18" s="19">
        <f t="shared" si="6"/>
        <v>260</v>
      </c>
      <c r="Q18" s="12">
        <v>48</v>
      </c>
      <c r="R18" s="12">
        <v>47</v>
      </c>
      <c r="S18" s="12">
        <v>46</v>
      </c>
      <c r="T18" s="12">
        <v>46</v>
      </c>
      <c r="U18" s="12">
        <v>47</v>
      </c>
      <c r="V18" s="19">
        <f t="shared" si="7"/>
        <v>234</v>
      </c>
      <c r="W18" s="12">
        <v>47</v>
      </c>
      <c r="X18" s="12">
        <v>47</v>
      </c>
      <c r="Y18" s="12">
        <v>48</v>
      </c>
      <c r="Z18" s="12">
        <v>50</v>
      </c>
      <c r="AA18" s="12">
        <v>54</v>
      </c>
      <c r="AB18" s="19">
        <f t="shared" si="8"/>
        <v>246</v>
      </c>
      <c r="AC18" s="12">
        <v>538</v>
      </c>
      <c r="AD18" s="12">
        <v>566</v>
      </c>
      <c r="AE18" s="12">
        <v>623</v>
      </c>
      <c r="AF18" s="12">
        <v>521</v>
      </c>
      <c r="AG18" s="12">
        <v>352</v>
      </c>
      <c r="AH18" s="12">
        <v>311</v>
      </c>
      <c r="AI18" s="12">
        <v>183</v>
      </c>
      <c r="AJ18" s="12">
        <v>102</v>
      </c>
      <c r="AK18" s="19">
        <f t="shared" si="9"/>
        <v>3196</v>
      </c>
      <c r="AL18" s="12">
        <v>66</v>
      </c>
      <c r="AM18" s="12">
        <v>53</v>
      </c>
      <c r="AN18" s="12">
        <v>45</v>
      </c>
      <c r="AO18" s="12">
        <v>34</v>
      </c>
      <c r="AP18" s="12">
        <v>26</v>
      </c>
      <c r="AQ18" s="19">
        <f>SUM(AL18:AP18)</f>
        <v>224</v>
      </c>
      <c r="AR18" s="12">
        <v>158</v>
      </c>
      <c r="AS18" s="12">
        <v>161</v>
      </c>
      <c r="AT18" s="12">
        <v>885</v>
      </c>
      <c r="AU18" s="12">
        <v>77</v>
      </c>
      <c r="AV18" s="12">
        <v>62</v>
      </c>
    </row>
    <row r="19" spans="1:48" ht="14.25" customHeight="1">
      <c r="A19" s="54" t="s">
        <v>43</v>
      </c>
      <c r="B19" s="10">
        <f>SUM(B20:B22)</f>
        <v>4108</v>
      </c>
      <c r="C19" s="10">
        <f aca="true" t="shared" si="10" ref="C19:AQ19">SUM(C20:C22)</f>
        <v>6</v>
      </c>
      <c r="D19" s="10">
        <f t="shared" si="10"/>
        <v>66</v>
      </c>
      <c r="E19" s="10">
        <f t="shared" si="10"/>
        <v>72</v>
      </c>
      <c r="F19" s="10">
        <f t="shared" si="10"/>
        <v>68</v>
      </c>
      <c r="G19" s="10">
        <f t="shared" si="10"/>
        <v>64</v>
      </c>
      <c r="H19" s="10">
        <f t="shared" si="10"/>
        <v>61</v>
      </c>
      <c r="I19" s="10">
        <f t="shared" si="10"/>
        <v>60</v>
      </c>
      <c r="J19" s="10">
        <f t="shared" si="10"/>
        <v>253</v>
      </c>
      <c r="K19" s="10">
        <f t="shared" si="10"/>
        <v>59</v>
      </c>
      <c r="L19" s="10">
        <f t="shared" si="10"/>
        <v>59</v>
      </c>
      <c r="M19" s="10">
        <f t="shared" si="10"/>
        <v>59</v>
      </c>
      <c r="N19" s="10">
        <f t="shared" si="10"/>
        <v>60</v>
      </c>
      <c r="O19" s="10">
        <f t="shared" si="10"/>
        <v>62</v>
      </c>
      <c r="P19" s="10">
        <f t="shared" si="10"/>
        <v>299</v>
      </c>
      <c r="Q19" s="10">
        <f t="shared" si="10"/>
        <v>63</v>
      </c>
      <c r="R19" s="10">
        <f t="shared" si="10"/>
        <v>65</v>
      </c>
      <c r="S19" s="10">
        <f t="shared" si="10"/>
        <v>66</v>
      </c>
      <c r="T19" s="10">
        <f t="shared" si="10"/>
        <v>65</v>
      </c>
      <c r="U19" s="10">
        <f t="shared" si="10"/>
        <v>64</v>
      </c>
      <c r="V19" s="10">
        <f t="shared" si="10"/>
        <v>323</v>
      </c>
      <c r="W19" s="10">
        <f t="shared" si="10"/>
        <v>61</v>
      </c>
      <c r="X19" s="10">
        <f t="shared" si="10"/>
        <v>59</v>
      </c>
      <c r="Y19" s="10">
        <f t="shared" si="10"/>
        <v>60</v>
      </c>
      <c r="Z19" s="10">
        <f t="shared" si="10"/>
        <v>63</v>
      </c>
      <c r="AA19" s="10">
        <f t="shared" si="10"/>
        <v>70</v>
      </c>
      <c r="AB19" s="10">
        <f t="shared" si="10"/>
        <v>313</v>
      </c>
      <c r="AC19" s="10">
        <f t="shared" si="10"/>
        <v>410</v>
      </c>
      <c r="AD19" s="10">
        <f t="shared" si="10"/>
        <v>423</v>
      </c>
      <c r="AE19" s="10">
        <f t="shared" si="10"/>
        <v>380</v>
      </c>
      <c r="AF19" s="10">
        <f t="shared" si="10"/>
        <v>342</v>
      </c>
      <c r="AG19" s="10">
        <f t="shared" si="10"/>
        <v>250</v>
      </c>
      <c r="AH19" s="10">
        <f t="shared" si="10"/>
        <v>256</v>
      </c>
      <c r="AI19" s="10">
        <f t="shared" si="10"/>
        <v>208</v>
      </c>
      <c r="AJ19" s="10">
        <f t="shared" si="10"/>
        <v>189</v>
      </c>
      <c r="AK19" s="10">
        <f t="shared" si="10"/>
        <v>2458</v>
      </c>
      <c r="AL19" s="10">
        <f t="shared" si="10"/>
        <v>126</v>
      </c>
      <c r="AM19" s="10">
        <f t="shared" si="10"/>
        <v>110</v>
      </c>
      <c r="AN19" s="10">
        <f t="shared" si="10"/>
        <v>66</v>
      </c>
      <c r="AO19" s="10">
        <f t="shared" si="10"/>
        <v>46</v>
      </c>
      <c r="AP19" s="10">
        <f t="shared" si="10"/>
        <v>42</v>
      </c>
      <c r="AQ19" s="10">
        <f t="shared" si="10"/>
        <v>390</v>
      </c>
      <c r="AR19" s="10">
        <f>SUM(AR20:AR22)</f>
        <v>149</v>
      </c>
      <c r="AS19" s="10">
        <f>SUM(AS20:AS22)</f>
        <v>172</v>
      </c>
      <c r="AT19" s="10">
        <f>SUM(AT20:AT22)</f>
        <v>879</v>
      </c>
      <c r="AU19" s="10">
        <f>SUM(AU20:AU22)</f>
        <v>90</v>
      </c>
      <c r="AV19" s="10">
        <f>SUM(AV20:AV22)</f>
        <v>73</v>
      </c>
    </row>
    <row r="20" spans="1:48" ht="14.25" customHeight="1">
      <c r="A20" s="55" t="s">
        <v>44</v>
      </c>
      <c r="B20" s="8">
        <f>+E20+J20+P20+V20+AB20+AK20+AQ20</f>
        <v>2051</v>
      </c>
      <c r="C20" s="12">
        <v>3</v>
      </c>
      <c r="D20" s="12">
        <v>32</v>
      </c>
      <c r="E20" s="19">
        <f t="shared" si="4"/>
        <v>35</v>
      </c>
      <c r="F20" s="12">
        <v>34</v>
      </c>
      <c r="G20" s="12">
        <v>32</v>
      </c>
      <c r="H20" s="12">
        <v>31</v>
      </c>
      <c r="I20" s="12">
        <v>30</v>
      </c>
      <c r="J20" s="19">
        <f t="shared" si="5"/>
        <v>127</v>
      </c>
      <c r="K20" s="12">
        <v>29</v>
      </c>
      <c r="L20" s="12">
        <v>29</v>
      </c>
      <c r="M20" s="12">
        <v>29</v>
      </c>
      <c r="N20" s="12">
        <v>30</v>
      </c>
      <c r="O20" s="12">
        <v>31</v>
      </c>
      <c r="P20" s="19">
        <f t="shared" si="6"/>
        <v>148</v>
      </c>
      <c r="Q20" s="12">
        <v>32</v>
      </c>
      <c r="R20" s="12">
        <v>33</v>
      </c>
      <c r="S20" s="12">
        <v>33</v>
      </c>
      <c r="T20" s="12">
        <v>32</v>
      </c>
      <c r="U20" s="12">
        <v>33</v>
      </c>
      <c r="V20" s="19">
        <f t="shared" si="7"/>
        <v>163</v>
      </c>
      <c r="W20" s="12">
        <v>30</v>
      </c>
      <c r="X20" s="12">
        <v>29</v>
      </c>
      <c r="Y20" s="12">
        <v>30</v>
      </c>
      <c r="Z20" s="12">
        <v>32</v>
      </c>
      <c r="AA20" s="12">
        <v>34</v>
      </c>
      <c r="AB20" s="19">
        <f t="shared" si="8"/>
        <v>155</v>
      </c>
      <c r="AC20" s="12">
        <v>205</v>
      </c>
      <c r="AD20" s="12">
        <v>212</v>
      </c>
      <c r="AE20" s="12">
        <v>190</v>
      </c>
      <c r="AF20" s="12">
        <v>171</v>
      </c>
      <c r="AG20" s="12">
        <v>125</v>
      </c>
      <c r="AH20" s="12">
        <v>128</v>
      </c>
      <c r="AI20" s="12">
        <v>104</v>
      </c>
      <c r="AJ20" s="12">
        <v>95</v>
      </c>
      <c r="AK20" s="19">
        <f t="shared" si="9"/>
        <v>1230</v>
      </c>
      <c r="AL20" s="12">
        <v>64</v>
      </c>
      <c r="AM20" s="12">
        <v>55</v>
      </c>
      <c r="AN20" s="12">
        <v>32</v>
      </c>
      <c r="AO20" s="12">
        <v>22</v>
      </c>
      <c r="AP20" s="12">
        <v>20</v>
      </c>
      <c r="AQ20" s="19">
        <f>SUM(AL20:AP20)</f>
        <v>193</v>
      </c>
      <c r="AR20" s="12">
        <v>75</v>
      </c>
      <c r="AS20" s="12">
        <v>86</v>
      </c>
      <c r="AT20" s="12">
        <v>441</v>
      </c>
      <c r="AU20" s="12">
        <v>45</v>
      </c>
      <c r="AV20" s="12">
        <v>37</v>
      </c>
    </row>
    <row r="21" spans="1:48" ht="14.25" customHeight="1">
      <c r="A21" s="55" t="s">
        <v>45</v>
      </c>
      <c r="B21" s="8">
        <f>+E21+J21+P21+V21+AB21+AK21+AQ21</f>
        <v>1299</v>
      </c>
      <c r="C21" s="12">
        <v>2</v>
      </c>
      <c r="D21" s="12">
        <v>21</v>
      </c>
      <c r="E21" s="19">
        <f t="shared" si="4"/>
        <v>23</v>
      </c>
      <c r="F21" s="12">
        <v>22</v>
      </c>
      <c r="G21" s="12">
        <v>20</v>
      </c>
      <c r="H21" s="12">
        <v>19</v>
      </c>
      <c r="I21" s="12">
        <v>19</v>
      </c>
      <c r="J21" s="19">
        <f t="shared" si="5"/>
        <v>80</v>
      </c>
      <c r="K21" s="12">
        <v>19</v>
      </c>
      <c r="L21" s="12">
        <v>19</v>
      </c>
      <c r="M21" s="12">
        <v>19</v>
      </c>
      <c r="N21" s="12">
        <v>20</v>
      </c>
      <c r="O21" s="12">
        <v>20</v>
      </c>
      <c r="P21" s="19">
        <f t="shared" si="6"/>
        <v>97</v>
      </c>
      <c r="Q21" s="12">
        <v>20</v>
      </c>
      <c r="R21" s="12">
        <v>21</v>
      </c>
      <c r="S21" s="12">
        <v>21</v>
      </c>
      <c r="T21" s="12">
        <v>21</v>
      </c>
      <c r="U21" s="12">
        <v>20</v>
      </c>
      <c r="V21" s="19">
        <f t="shared" si="7"/>
        <v>103</v>
      </c>
      <c r="W21" s="12">
        <v>20</v>
      </c>
      <c r="X21" s="12">
        <v>19</v>
      </c>
      <c r="Y21" s="12">
        <v>19</v>
      </c>
      <c r="Z21" s="12">
        <v>19</v>
      </c>
      <c r="AA21" s="12">
        <v>23</v>
      </c>
      <c r="AB21" s="19">
        <f t="shared" si="8"/>
        <v>100</v>
      </c>
      <c r="AC21" s="12">
        <v>131</v>
      </c>
      <c r="AD21" s="12">
        <v>135</v>
      </c>
      <c r="AE21" s="12">
        <v>122</v>
      </c>
      <c r="AF21" s="12">
        <v>109</v>
      </c>
      <c r="AG21" s="12">
        <v>80</v>
      </c>
      <c r="AH21" s="12">
        <v>67</v>
      </c>
      <c r="AI21" s="12">
        <v>67</v>
      </c>
      <c r="AJ21" s="12">
        <v>60</v>
      </c>
      <c r="AK21" s="19">
        <f t="shared" si="9"/>
        <v>771</v>
      </c>
      <c r="AL21" s="12">
        <v>40</v>
      </c>
      <c r="AM21" s="12">
        <v>35</v>
      </c>
      <c r="AN21" s="12">
        <v>21</v>
      </c>
      <c r="AO21" s="12">
        <v>15</v>
      </c>
      <c r="AP21" s="12">
        <v>14</v>
      </c>
      <c r="AQ21" s="19">
        <f>SUM(AL21:AP21)</f>
        <v>125</v>
      </c>
      <c r="AR21" s="12">
        <v>47</v>
      </c>
      <c r="AS21" s="12">
        <v>55</v>
      </c>
      <c r="AT21" s="12">
        <v>280</v>
      </c>
      <c r="AU21" s="12">
        <v>29</v>
      </c>
      <c r="AV21" s="12">
        <v>23</v>
      </c>
    </row>
    <row r="22" spans="1:48" ht="14.25" customHeight="1">
      <c r="A22" s="55" t="s">
        <v>46</v>
      </c>
      <c r="B22" s="8">
        <f>+E22+J22+P22+V22+AB22+AK22+AQ22</f>
        <v>758</v>
      </c>
      <c r="C22" s="12">
        <v>1</v>
      </c>
      <c r="D22" s="12">
        <v>13</v>
      </c>
      <c r="E22" s="19">
        <f t="shared" si="4"/>
        <v>14</v>
      </c>
      <c r="F22" s="12">
        <v>12</v>
      </c>
      <c r="G22" s="12">
        <v>12</v>
      </c>
      <c r="H22" s="12">
        <v>11</v>
      </c>
      <c r="I22" s="12">
        <v>11</v>
      </c>
      <c r="J22" s="19">
        <f t="shared" si="5"/>
        <v>46</v>
      </c>
      <c r="K22" s="12">
        <v>11</v>
      </c>
      <c r="L22" s="12">
        <v>11</v>
      </c>
      <c r="M22" s="12">
        <v>11</v>
      </c>
      <c r="N22" s="12">
        <v>10</v>
      </c>
      <c r="O22" s="12">
        <v>11</v>
      </c>
      <c r="P22" s="19">
        <f t="shared" si="6"/>
        <v>54</v>
      </c>
      <c r="Q22" s="12">
        <v>11</v>
      </c>
      <c r="R22" s="12">
        <v>11</v>
      </c>
      <c r="S22" s="12">
        <v>12</v>
      </c>
      <c r="T22" s="12">
        <v>12</v>
      </c>
      <c r="U22" s="12">
        <v>11</v>
      </c>
      <c r="V22" s="19">
        <f t="shared" si="7"/>
        <v>57</v>
      </c>
      <c r="W22" s="12">
        <v>11</v>
      </c>
      <c r="X22" s="12">
        <v>11</v>
      </c>
      <c r="Y22" s="12">
        <v>11</v>
      </c>
      <c r="Z22" s="12">
        <v>12</v>
      </c>
      <c r="AA22" s="12">
        <v>13</v>
      </c>
      <c r="AB22" s="19">
        <f t="shared" si="8"/>
        <v>58</v>
      </c>
      <c r="AC22" s="12">
        <v>74</v>
      </c>
      <c r="AD22" s="12">
        <v>76</v>
      </c>
      <c r="AE22" s="12">
        <v>68</v>
      </c>
      <c r="AF22" s="12">
        <v>62</v>
      </c>
      <c r="AG22" s="12">
        <v>45</v>
      </c>
      <c r="AH22" s="12">
        <v>61</v>
      </c>
      <c r="AI22" s="12">
        <v>37</v>
      </c>
      <c r="AJ22" s="12">
        <v>34</v>
      </c>
      <c r="AK22" s="19">
        <f t="shared" si="9"/>
        <v>457</v>
      </c>
      <c r="AL22" s="12">
        <v>22</v>
      </c>
      <c r="AM22" s="12">
        <v>20</v>
      </c>
      <c r="AN22" s="12">
        <v>13</v>
      </c>
      <c r="AO22" s="12">
        <v>9</v>
      </c>
      <c r="AP22" s="12">
        <v>8</v>
      </c>
      <c r="AQ22" s="19">
        <f>SUM(AL22:AP22)</f>
        <v>72</v>
      </c>
      <c r="AR22" s="12">
        <v>27</v>
      </c>
      <c r="AS22" s="12">
        <v>31</v>
      </c>
      <c r="AT22" s="12">
        <v>158</v>
      </c>
      <c r="AU22" s="12">
        <v>16</v>
      </c>
      <c r="AV22" s="12">
        <v>13</v>
      </c>
    </row>
    <row r="23" spans="1:48" ht="14.25" customHeight="1">
      <c r="A23" s="54" t="s">
        <v>47</v>
      </c>
      <c r="B23" s="10">
        <f>SUM(B24:B29)</f>
        <v>8542</v>
      </c>
      <c r="C23" s="10">
        <f aca="true" t="shared" si="11" ref="C23:AQ23">SUM(C24:C29)</f>
        <v>10</v>
      </c>
      <c r="D23" s="10">
        <f t="shared" si="11"/>
        <v>123</v>
      </c>
      <c r="E23" s="10">
        <f t="shared" si="11"/>
        <v>133</v>
      </c>
      <c r="F23" s="10">
        <f t="shared" si="11"/>
        <v>133</v>
      </c>
      <c r="G23" s="10">
        <f t="shared" si="11"/>
        <v>133</v>
      </c>
      <c r="H23" s="10">
        <f t="shared" si="11"/>
        <v>133</v>
      </c>
      <c r="I23" s="10">
        <f t="shared" si="11"/>
        <v>134</v>
      </c>
      <c r="J23" s="10">
        <f t="shared" si="11"/>
        <v>533</v>
      </c>
      <c r="K23" s="10">
        <f t="shared" si="11"/>
        <v>133</v>
      </c>
      <c r="L23" s="10">
        <f t="shared" si="11"/>
        <v>132</v>
      </c>
      <c r="M23" s="10">
        <f t="shared" si="11"/>
        <v>132</v>
      </c>
      <c r="N23" s="10">
        <f t="shared" si="11"/>
        <v>131</v>
      </c>
      <c r="O23" s="10">
        <f t="shared" si="11"/>
        <v>130</v>
      </c>
      <c r="P23" s="10">
        <f t="shared" si="11"/>
        <v>658</v>
      </c>
      <c r="Q23" s="10">
        <f t="shared" si="11"/>
        <v>130</v>
      </c>
      <c r="R23" s="10">
        <f t="shared" si="11"/>
        <v>130</v>
      </c>
      <c r="S23" s="10">
        <f t="shared" si="11"/>
        <v>130</v>
      </c>
      <c r="T23" s="10">
        <f t="shared" si="11"/>
        <v>132</v>
      </c>
      <c r="U23" s="10">
        <f t="shared" si="11"/>
        <v>136</v>
      </c>
      <c r="V23" s="10">
        <f t="shared" si="11"/>
        <v>658</v>
      </c>
      <c r="W23" s="10">
        <f t="shared" si="11"/>
        <v>138</v>
      </c>
      <c r="X23" s="10">
        <f t="shared" si="11"/>
        <v>141</v>
      </c>
      <c r="Y23" s="10">
        <f t="shared" si="11"/>
        <v>143</v>
      </c>
      <c r="Z23" s="10">
        <f t="shared" si="11"/>
        <v>144</v>
      </c>
      <c r="AA23" s="10">
        <f t="shared" si="11"/>
        <v>145</v>
      </c>
      <c r="AB23" s="10">
        <f t="shared" si="11"/>
        <v>711</v>
      </c>
      <c r="AC23" s="10">
        <f t="shared" si="11"/>
        <v>742</v>
      </c>
      <c r="AD23" s="10">
        <f t="shared" si="11"/>
        <v>821</v>
      </c>
      <c r="AE23" s="10">
        <f t="shared" si="11"/>
        <v>791</v>
      </c>
      <c r="AF23" s="10">
        <f t="shared" si="11"/>
        <v>711</v>
      </c>
      <c r="AG23" s="10">
        <f t="shared" si="11"/>
        <v>568</v>
      </c>
      <c r="AH23" s="10">
        <f t="shared" si="11"/>
        <v>503</v>
      </c>
      <c r="AI23" s="10">
        <f t="shared" si="11"/>
        <v>454</v>
      </c>
      <c r="AJ23" s="10">
        <f t="shared" si="11"/>
        <v>356</v>
      </c>
      <c r="AK23" s="10">
        <f t="shared" si="11"/>
        <v>4946</v>
      </c>
      <c r="AL23" s="10">
        <f t="shared" si="11"/>
        <v>282</v>
      </c>
      <c r="AM23" s="10">
        <f t="shared" si="11"/>
        <v>247</v>
      </c>
      <c r="AN23" s="10">
        <f t="shared" si="11"/>
        <v>170</v>
      </c>
      <c r="AO23" s="10">
        <f t="shared" si="11"/>
        <v>116</v>
      </c>
      <c r="AP23" s="10">
        <f t="shared" si="11"/>
        <v>88</v>
      </c>
      <c r="AQ23" s="10">
        <f t="shared" si="11"/>
        <v>903</v>
      </c>
      <c r="AR23" s="13">
        <f>SUM(AR24:AR29)</f>
        <v>317</v>
      </c>
      <c r="AS23" s="13">
        <f>SUM(AS24:AS29)</f>
        <v>335</v>
      </c>
      <c r="AT23" s="13">
        <f>SUM(AT24:AT29)</f>
        <v>1789</v>
      </c>
      <c r="AU23" s="13">
        <f>SUM(AU24:AU29)</f>
        <v>166</v>
      </c>
      <c r="AV23" s="13">
        <f>SUM(AV24:AV29)</f>
        <v>133</v>
      </c>
    </row>
    <row r="24" spans="1:48" ht="14.25" customHeight="1">
      <c r="A24" s="56" t="s">
        <v>48</v>
      </c>
      <c r="B24" s="8">
        <f aca="true" t="shared" si="12" ref="B24:B29">+E24+J24+P24+V24+AB24+AK24+AQ24</f>
        <v>4860</v>
      </c>
      <c r="C24" s="12">
        <v>6</v>
      </c>
      <c r="D24" s="12">
        <v>70</v>
      </c>
      <c r="E24" s="19">
        <f t="shared" si="4"/>
        <v>76</v>
      </c>
      <c r="F24" s="12">
        <v>76</v>
      </c>
      <c r="G24" s="12">
        <v>76</v>
      </c>
      <c r="H24" s="12">
        <v>77</v>
      </c>
      <c r="I24" s="12">
        <v>77</v>
      </c>
      <c r="J24" s="19">
        <f t="shared" si="5"/>
        <v>306</v>
      </c>
      <c r="K24" s="12">
        <v>76</v>
      </c>
      <c r="L24" s="12">
        <v>75</v>
      </c>
      <c r="M24" s="12">
        <v>75</v>
      </c>
      <c r="N24" s="12">
        <v>74</v>
      </c>
      <c r="O24" s="12">
        <v>73</v>
      </c>
      <c r="P24" s="19">
        <f t="shared" si="6"/>
        <v>373</v>
      </c>
      <c r="Q24" s="12">
        <v>73</v>
      </c>
      <c r="R24" s="12">
        <v>73</v>
      </c>
      <c r="S24" s="12">
        <v>73</v>
      </c>
      <c r="T24" s="12">
        <v>75</v>
      </c>
      <c r="U24" s="12">
        <v>77</v>
      </c>
      <c r="V24" s="19">
        <f t="shared" si="7"/>
        <v>371</v>
      </c>
      <c r="W24" s="12">
        <v>78</v>
      </c>
      <c r="X24" s="12">
        <v>79</v>
      </c>
      <c r="Y24" s="12">
        <v>82</v>
      </c>
      <c r="Z24" s="12">
        <v>83</v>
      </c>
      <c r="AA24" s="12">
        <v>83</v>
      </c>
      <c r="AB24" s="19">
        <f t="shared" si="8"/>
        <v>405</v>
      </c>
      <c r="AC24" s="12">
        <v>423</v>
      </c>
      <c r="AD24" s="12">
        <v>468</v>
      </c>
      <c r="AE24" s="12">
        <v>451</v>
      </c>
      <c r="AF24" s="12">
        <v>405</v>
      </c>
      <c r="AG24" s="12">
        <v>324</v>
      </c>
      <c r="AH24" s="12">
        <v>287</v>
      </c>
      <c r="AI24" s="12">
        <v>259</v>
      </c>
      <c r="AJ24" s="12">
        <v>203</v>
      </c>
      <c r="AK24" s="19">
        <f t="shared" si="9"/>
        <v>2820</v>
      </c>
      <c r="AL24" s="12">
        <v>161</v>
      </c>
      <c r="AM24" s="12">
        <v>141</v>
      </c>
      <c r="AN24" s="12">
        <v>94</v>
      </c>
      <c r="AO24" s="12">
        <v>64</v>
      </c>
      <c r="AP24" s="12">
        <v>49</v>
      </c>
      <c r="AQ24" s="19">
        <f aca="true" t="shared" si="13" ref="AQ24:AQ29">SUM(AL24:AP24)</f>
        <v>509</v>
      </c>
      <c r="AR24" s="12">
        <v>181</v>
      </c>
      <c r="AS24" s="12">
        <v>191</v>
      </c>
      <c r="AT24" s="12">
        <v>1022</v>
      </c>
      <c r="AU24" s="12">
        <v>96</v>
      </c>
      <c r="AV24" s="12">
        <v>77</v>
      </c>
    </row>
    <row r="25" spans="1:48" ht="14.25" customHeight="1">
      <c r="A25" s="56" t="s">
        <v>49</v>
      </c>
      <c r="B25" s="8">
        <f t="shared" si="12"/>
        <v>621</v>
      </c>
      <c r="C25" s="12">
        <v>1</v>
      </c>
      <c r="D25" s="12">
        <v>9</v>
      </c>
      <c r="E25" s="19">
        <f t="shared" si="4"/>
        <v>10</v>
      </c>
      <c r="F25" s="12">
        <v>10</v>
      </c>
      <c r="G25" s="12">
        <v>10</v>
      </c>
      <c r="H25" s="12">
        <v>10</v>
      </c>
      <c r="I25" s="12">
        <v>10</v>
      </c>
      <c r="J25" s="19">
        <f t="shared" si="5"/>
        <v>40</v>
      </c>
      <c r="K25" s="12">
        <v>10</v>
      </c>
      <c r="L25" s="12">
        <v>10</v>
      </c>
      <c r="M25" s="12">
        <v>10</v>
      </c>
      <c r="N25" s="12">
        <v>10</v>
      </c>
      <c r="O25" s="12">
        <v>10</v>
      </c>
      <c r="P25" s="19">
        <f t="shared" si="6"/>
        <v>50</v>
      </c>
      <c r="Q25" s="12">
        <v>10</v>
      </c>
      <c r="R25" s="12">
        <v>10</v>
      </c>
      <c r="S25" s="12">
        <v>10</v>
      </c>
      <c r="T25" s="12">
        <v>10</v>
      </c>
      <c r="U25" s="12">
        <v>11</v>
      </c>
      <c r="V25" s="19">
        <f t="shared" si="7"/>
        <v>51</v>
      </c>
      <c r="W25" s="12">
        <v>11</v>
      </c>
      <c r="X25" s="12">
        <v>11</v>
      </c>
      <c r="Y25" s="12">
        <v>11</v>
      </c>
      <c r="Z25" s="12">
        <v>11</v>
      </c>
      <c r="AA25" s="12">
        <v>11</v>
      </c>
      <c r="AB25" s="19">
        <f t="shared" si="8"/>
        <v>55</v>
      </c>
      <c r="AC25" s="12">
        <v>52</v>
      </c>
      <c r="AD25" s="12">
        <v>57</v>
      </c>
      <c r="AE25" s="12">
        <v>55</v>
      </c>
      <c r="AF25" s="12">
        <v>50</v>
      </c>
      <c r="AG25" s="12">
        <v>39</v>
      </c>
      <c r="AH25" s="12">
        <v>35</v>
      </c>
      <c r="AI25" s="12">
        <v>32</v>
      </c>
      <c r="AJ25" s="12">
        <v>25</v>
      </c>
      <c r="AK25" s="19">
        <f t="shared" si="9"/>
        <v>345</v>
      </c>
      <c r="AL25" s="12">
        <v>22</v>
      </c>
      <c r="AM25" s="12">
        <v>18</v>
      </c>
      <c r="AN25" s="12">
        <v>14</v>
      </c>
      <c r="AO25" s="12">
        <v>9</v>
      </c>
      <c r="AP25" s="12">
        <v>7</v>
      </c>
      <c r="AQ25" s="19">
        <f t="shared" si="13"/>
        <v>70</v>
      </c>
      <c r="AR25" s="12">
        <v>24</v>
      </c>
      <c r="AS25" s="12">
        <v>25</v>
      </c>
      <c r="AT25" s="12">
        <v>134</v>
      </c>
      <c r="AU25" s="12">
        <v>12</v>
      </c>
      <c r="AV25" s="12">
        <v>10</v>
      </c>
    </row>
    <row r="26" spans="1:48" ht="14.25" customHeight="1">
      <c r="A26" s="56" t="s">
        <v>50</v>
      </c>
      <c r="B26" s="8">
        <f t="shared" si="12"/>
        <v>674</v>
      </c>
      <c r="C26" s="12">
        <v>1</v>
      </c>
      <c r="D26" s="12">
        <v>10</v>
      </c>
      <c r="E26" s="19">
        <f t="shared" si="4"/>
        <v>11</v>
      </c>
      <c r="F26" s="12">
        <v>10</v>
      </c>
      <c r="G26" s="12">
        <v>10</v>
      </c>
      <c r="H26" s="12">
        <v>10</v>
      </c>
      <c r="I26" s="12">
        <v>10</v>
      </c>
      <c r="J26" s="19">
        <f t="shared" si="5"/>
        <v>40</v>
      </c>
      <c r="K26" s="12">
        <v>10</v>
      </c>
      <c r="L26" s="12">
        <v>10</v>
      </c>
      <c r="M26" s="12">
        <v>10</v>
      </c>
      <c r="N26" s="12">
        <v>10</v>
      </c>
      <c r="O26" s="12">
        <v>10</v>
      </c>
      <c r="P26" s="19">
        <f t="shared" si="6"/>
        <v>50</v>
      </c>
      <c r="Q26" s="12">
        <v>10</v>
      </c>
      <c r="R26" s="12">
        <v>10</v>
      </c>
      <c r="S26" s="12">
        <v>10</v>
      </c>
      <c r="T26" s="12">
        <v>10</v>
      </c>
      <c r="U26" s="12">
        <v>11</v>
      </c>
      <c r="V26" s="19">
        <f t="shared" si="7"/>
        <v>51</v>
      </c>
      <c r="W26" s="12">
        <v>11</v>
      </c>
      <c r="X26" s="12">
        <v>11</v>
      </c>
      <c r="Y26" s="12">
        <v>11</v>
      </c>
      <c r="Z26" s="12">
        <v>11</v>
      </c>
      <c r="AA26" s="12">
        <v>11</v>
      </c>
      <c r="AB26" s="19">
        <f t="shared" si="8"/>
        <v>55</v>
      </c>
      <c r="AC26" s="12">
        <v>60</v>
      </c>
      <c r="AD26" s="12">
        <v>66</v>
      </c>
      <c r="AE26" s="12">
        <v>64</v>
      </c>
      <c r="AF26" s="12">
        <v>57</v>
      </c>
      <c r="AG26" s="12">
        <v>45</v>
      </c>
      <c r="AH26" s="12">
        <v>40</v>
      </c>
      <c r="AI26" s="12">
        <v>36</v>
      </c>
      <c r="AJ26" s="12">
        <v>27</v>
      </c>
      <c r="AK26" s="19">
        <f t="shared" si="9"/>
        <v>395</v>
      </c>
      <c r="AL26" s="12">
        <v>22</v>
      </c>
      <c r="AM26" s="12">
        <v>19</v>
      </c>
      <c r="AN26" s="12">
        <v>14</v>
      </c>
      <c r="AO26" s="12">
        <v>10</v>
      </c>
      <c r="AP26" s="12">
        <v>7</v>
      </c>
      <c r="AQ26" s="19">
        <f t="shared" si="13"/>
        <v>72</v>
      </c>
      <c r="AR26" s="12">
        <v>24</v>
      </c>
      <c r="AS26" s="12">
        <v>26</v>
      </c>
      <c r="AT26" s="12">
        <v>138</v>
      </c>
      <c r="AU26" s="12">
        <v>12</v>
      </c>
      <c r="AV26" s="12">
        <v>10</v>
      </c>
    </row>
    <row r="27" spans="1:48" ht="14.25" customHeight="1">
      <c r="A27" s="56" t="s">
        <v>51</v>
      </c>
      <c r="B27" s="8">
        <f t="shared" si="12"/>
        <v>1441</v>
      </c>
      <c r="C27" s="12">
        <v>1</v>
      </c>
      <c r="D27" s="12">
        <v>20</v>
      </c>
      <c r="E27" s="19">
        <f t="shared" si="4"/>
        <v>21</v>
      </c>
      <c r="F27" s="12">
        <v>22</v>
      </c>
      <c r="G27" s="12">
        <v>22</v>
      </c>
      <c r="H27" s="12">
        <v>21</v>
      </c>
      <c r="I27" s="12">
        <v>22</v>
      </c>
      <c r="J27" s="19">
        <f t="shared" si="5"/>
        <v>87</v>
      </c>
      <c r="K27" s="12">
        <v>22</v>
      </c>
      <c r="L27" s="12">
        <v>22</v>
      </c>
      <c r="M27" s="12">
        <v>22</v>
      </c>
      <c r="N27" s="12">
        <v>22</v>
      </c>
      <c r="O27" s="12">
        <v>22</v>
      </c>
      <c r="P27" s="19">
        <f t="shared" si="6"/>
        <v>110</v>
      </c>
      <c r="Q27" s="12">
        <v>22</v>
      </c>
      <c r="R27" s="12">
        <v>22</v>
      </c>
      <c r="S27" s="12">
        <v>22</v>
      </c>
      <c r="T27" s="12">
        <v>22</v>
      </c>
      <c r="U27" s="12">
        <v>22</v>
      </c>
      <c r="V27" s="19">
        <f t="shared" si="7"/>
        <v>110</v>
      </c>
      <c r="W27" s="12">
        <v>23</v>
      </c>
      <c r="X27" s="12">
        <v>24</v>
      </c>
      <c r="Y27" s="12">
        <v>23</v>
      </c>
      <c r="Z27" s="12">
        <v>23</v>
      </c>
      <c r="AA27" s="12">
        <v>24</v>
      </c>
      <c r="AB27" s="19">
        <f t="shared" si="8"/>
        <v>117</v>
      </c>
      <c r="AC27" s="12">
        <v>126</v>
      </c>
      <c r="AD27" s="12">
        <v>140</v>
      </c>
      <c r="AE27" s="12">
        <v>134</v>
      </c>
      <c r="AF27" s="12">
        <v>121</v>
      </c>
      <c r="AG27" s="12">
        <v>97</v>
      </c>
      <c r="AH27" s="12">
        <v>86</v>
      </c>
      <c r="AI27" s="12">
        <v>77</v>
      </c>
      <c r="AJ27" s="12">
        <v>61</v>
      </c>
      <c r="AK27" s="19">
        <f t="shared" si="9"/>
        <v>842</v>
      </c>
      <c r="AL27" s="12">
        <v>46</v>
      </c>
      <c r="AM27" s="12">
        <v>41</v>
      </c>
      <c r="AN27" s="12">
        <v>30</v>
      </c>
      <c r="AO27" s="12">
        <v>21</v>
      </c>
      <c r="AP27" s="12">
        <v>16</v>
      </c>
      <c r="AQ27" s="19">
        <f t="shared" si="13"/>
        <v>154</v>
      </c>
      <c r="AR27" s="12">
        <v>53</v>
      </c>
      <c r="AS27" s="12">
        <v>56</v>
      </c>
      <c r="AT27" s="12">
        <v>297</v>
      </c>
      <c r="AU27" s="12">
        <v>28</v>
      </c>
      <c r="AV27" s="12">
        <v>22</v>
      </c>
    </row>
    <row r="28" spans="1:48" ht="14.25" customHeight="1">
      <c r="A28" s="56" t="s">
        <v>52</v>
      </c>
      <c r="B28" s="8">
        <f t="shared" si="12"/>
        <v>842</v>
      </c>
      <c r="C28" s="12">
        <v>1</v>
      </c>
      <c r="D28" s="12">
        <v>12</v>
      </c>
      <c r="E28" s="19">
        <f t="shared" si="4"/>
        <v>13</v>
      </c>
      <c r="F28" s="12">
        <v>13</v>
      </c>
      <c r="G28" s="12">
        <v>13</v>
      </c>
      <c r="H28" s="12">
        <v>13</v>
      </c>
      <c r="I28" s="12">
        <v>13</v>
      </c>
      <c r="J28" s="19">
        <f t="shared" si="5"/>
        <v>52</v>
      </c>
      <c r="K28" s="12">
        <v>13</v>
      </c>
      <c r="L28" s="12">
        <v>13</v>
      </c>
      <c r="M28" s="12">
        <v>13</v>
      </c>
      <c r="N28" s="12">
        <v>13</v>
      </c>
      <c r="O28" s="12">
        <v>13</v>
      </c>
      <c r="P28" s="19">
        <f t="shared" si="6"/>
        <v>65</v>
      </c>
      <c r="Q28" s="12">
        <v>13</v>
      </c>
      <c r="R28" s="12">
        <v>13</v>
      </c>
      <c r="S28" s="12">
        <v>13</v>
      </c>
      <c r="T28" s="12">
        <v>13</v>
      </c>
      <c r="U28" s="12">
        <v>13</v>
      </c>
      <c r="V28" s="19">
        <f t="shared" si="7"/>
        <v>65</v>
      </c>
      <c r="W28" s="12">
        <v>13</v>
      </c>
      <c r="X28" s="12">
        <v>14</v>
      </c>
      <c r="Y28" s="12">
        <v>14</v>
      </c>
      <c r="Z28" s="12">
        <v>14</v>
      </c>
      <c r="AA28" s="12">
        <v>14</v>
      </c>
      <c r="AB28" s="19">
        <f t="shared" si="8"/>
        <v>69</v>
      </c>
      <c r="AC28" s="12">
        <v>74</v>
      </c>
      <c r="AD28" s="12">
        <v>82</v>
      </c>
      <c r="AE28" s="12">
        <v>79</v>
      </c>
      <c r="AF28" s="12">
        <v>71</v>
      </c>
      <c r="AG28" s="12">
        <v>57</v>
      </c>
      <c r="AH28" s="12">
        <v>50</v>
      </c>
      <c r="AI28" s="12">
        <v>45</v>
      </c>
      <c r="AJ28" s="12">
        <v>36</v>
      </c>
      <c r="AK28" s="19">
        <f t="shared" si="9"/>
        <v>494</v>
      </c>
      <c r="AL28" s="12">
        <v>27</v>
      </c>
      <c r="AM28" s="12">
        <v>24</v>
      </c>
      <c r="AN28" s="12">
        <v>15</v>
      </c>
      <c r="AO28" s="12">
        <v>10</v>
      </c>
      <c r="AP28" s="12">
        <v>8</v>
      </c>
      <c r="AQ28" s="19">
        <f t="shared" si="13"/>
        <v>84</v>
      </c>
      <c r="AR28" s="12">
        <v>30</v>
      </c>
      <c r="AS28" s="12">
        <v>32</v>
      </c>
      <c r="AT28" s="12">
        <v>172</v>
      </c>
      <c r="AU28" s="12">
        <v>16</v>
      </c>
      <c r="AV28" s="12">
        <v>12</v>
      </c>
    </row>
    <row r="29" spans="1:48" ht="14.25" customHeight="1">
      <c r="A29" s="56" t="s">
        <v>53</v>
      </c>
      <c r="B29" s="8">
        <f t="shared" si="12"/>
        <v>104</v>
      </c>
      <c r="C29" s="12">
        <v>0</v>
      </c>
      <c r="D29" s="12">
        <v>2</v>
      </c>
      <c r="E29" s="19">
        <f t="shared" si="4"/>
        <v>2</v>
      </c>
      <c r="F29" s="12">
        <v>2</v>
      </c>
      <c r="G29" s="12">
        <v>2</v>
      </c>
      <c r="H29" s="12">
        <v>2</v>
      </c>
      <c r="I29" s="12">
        <v>2</v>
      </c>
      <c r="J29" s="19">
        <f t="shared" si="5"/>
        <v>8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9">
        <f t="shared" si="6"/>
        <v>10</v>
      </c>
      <c r="Q29" s="12">
        <v>2</v>
      </c>
      <c r="R29" s="12">
        <v>2</v>
      </c>
      <c r="S29" s="12">
        <v>2</v>
      </c>
      <c r="T29" s="12">
        <v>2</v>
      </c>
      <c r="U29" s="12">
        <v>2</v>
      </c>
      <c r="V29" s="19">
        <f t="shared" si="7"/>
        <v>10</v>
      </c>
      <c r="W29" s="12">
        <v>2</v>
      </c>
      <c r="X29" s="12">
        <v>2</v>
      </c>
      <c r="Y29" s="12">
        <v>2</v>
      </c>
      <c r="Z29" s="12">
        <v>2</v>
      </c>
      <c r="AA29" s="12">
        <v>2</v>
      </c>
      <c r="AB29" s="19">
        <f t="shared" si="8"/>
        <v>10</v>
      </c>
      <c r="AC29" s="12">
        <v>7</v>
      </c>
      <c r="AD29" s="12">
        <v>8</v>
      </c>
      <c r="AE29" s="12">
        <v>8</v>
      </c>
      <c r="AF29" s="12">
        <v>7</v>
      </c>
      <c r="AG29" s="12">
        <v>6</v>
      </c>
      <c r="AH29" s="12">
        <v>5</v>
      </c>
      <c r="AI29" s="12">
        <v>5</v>
      </c>
      <c r="AJ29" s="12">
        <v>4</v>
      </c>
      <c r="AK29" s="19">
        <f t="shared" si="9"/>
        <v>50</v>
      </c>
      <c r="AL29" s="12">
        <v>4</v>
      </c>
      <c r="AM29" s="12">
        <v>4</v>
      </c>
      <c r="AN29" s="12">
        <v>3</v>
      </c>
      <c r="AO29" s="12">
        <v>2</v>
      </c>
      <c r="AP29" s="12">
        <v>1</v>
      </c>
      <c r="AQ29" s="19">
        <f t="shared" si="13"/>
        <v>14</v>
      </c>
      <c r="AR29" s="12">
        <v>5</v>
      </c>
      <c r="AS29" s="12">
        <v>5</v>
      </c>
      <c r="AT29" s="12">
        <v>26</v>
      </c>
      <c r="AU29" s="12">
        <v>2</v>
      </c>
      <c r="AV29" s="12">
        <v>2</v>
      </c>
    </row>
    <row r="30" spans="1:48" ht="14.25" customHeight="1">
      <c r="A30" s="54" t="s">
        <v>54</v>
      </c>
      <c r="B30" s="10">
        <f>+B31</f>
        <v>8966</v>
      </c>
      <c r="C30" s="10">
        <f aca="true" t="shared" si="14" ref="C30:AQ30">+C31</f>
        <v>14</v>
      </c>
      <c r="D30" s="10">
        <f t="shared" si="14"/>
        <v>165</v>
      </c>
      <c r="E30" s="10">
        <f t="shared" si="14"/>
        <v>179</v>
      </c>
      <c r="F30" s="10">
        <f t="shared" si="14"/>
        <v>170</v>
      </c>
      <c r="G30" s="10">
        <f t="shared" si="14"/>
        <v>163</v>
      </c>
      <c r="H30" s="10">
        <f t="shared" si="14"/>
        <v>157</v>
      </c>
      <c r="I30" s="10">
        <f t="shared" si="14"/>
        <v>154</v>
      </c>
      <c r="J30" s="10">
        <f t="shared" si="14"/>
        <v>644</v>
      </c>
      <c r="K30" s="10">
        <f t="shared" si="14"/>
        <v>150</v>
      </c>
      <c r="L30" s="10">
        <f t="shared" si="14"/>
        <v>148</v>
      </c>
      <c r="M30" s="10">
        <f t="shared" si="14"/>
        <v>147</v>
      </c>
      <c r="N30" s="10">
        <f t="shared" si="14"/>
        <v>147</v>
      </c>
      <c r="O30" s="10">
        <f t="shared" si="14"/>
        <v>147</v>
      </c>
      <c r="P30" s="10">
        <f t="shared" si="14"/>
        <v>739</v>
      </c>
      <c r="Q30" s="10">
        <f t="shared" si="14"/>
        <v>148</v>
      </c>
      <c r="R30" s="10">
        <f t="shared" si="14"/>
        <v>150</v>
      </c>
      <c r="S30" s="10">
        <f t="shared" si="14"/>
        <v>151</v>
      </c>
      <c r="T30" s="10">
        <f t="shared" si="14"/>
        <v>151</v>
      </c>
      <c r="U30" s="10">
        <f t="shared" si="14"/>
        <v>149</v>
      </c>
      <c r="V30" s="10">
        <f t="shared" si="14"/>
        <v>749</v>
      </c>
      <c r="W30" s="10">
        <f t="shared" si="14"/>
        <v>148</v>
      </c>
      <c r="X30" s="10">
        <f t="shared" si="14"/>
        <v>147</v>
      </c>
      <c r="Y30" s="10">
        <f t="shared" si="14"/>
        <v>148</v>
      </c>
      <c r="Z30" s="10">
        <f t="shared" si="14"/>
        <v>152</v>
      </c>
      <c r="AA30" s="10">
        <f t="shared" si="14"/>
        <v>157</v>
      </c>
      <c r="AB30" s="10">
        <f t="shared" si="14"/>
        <v>752</v>
      </c>
      <c r="AC30" s="10">
        <f t="shared" si="14"/>
        <v>853</v>
      </c>
      <c r="AD30" s="10">
        <f t="shared" si="14"/>
        <v>900</v>
      </c>
      <c r="AE30" s="10">
        <f t="shared" si="14"/>
        <v>893</v>
      </c>
      <c r="AF30" s="10">
        <f t="shared" si="14"/>
        <v>821</v>
      </c>
      <c r="AG30" s="10">
        <f t="shared" si="14"/>
        <v>638</v>
      </c>
      <c r="AH30" s="10">
        <f t="shared" si="14"/>
        <v>520</v>
      </c>
      <c r="AI30" s="10">
        <f t="shared" si="14"/>
        <v>399</v>
      </c>
      <c r="AJ30" s="10">
        <f t="shared" si="14"/>
        <v>280</v>
      </c>
      <c r="AK30" s="10">
        <f t="shared" si="14"/>
        <v>5304</v>
      </c>
      <c r="AL30" s="10">
        <f t="shared" si="14"/>
        <v>220</v>
      </c>
      <c r="AM30" s="10">
        <f t="shared" si="14"/>
        <v>146</v>
      </c>
      <c r="AN30" s="10">
        <f t="shared" si="14"/>
        <v>108</v>
      </c>
      <c r="AO30" s="10">
        <f t="shared" si="14"/>
        <v>73</v>
      </c>
      <c r="AP30" s="10">
        <f t="shared" si="14"/>
        <v>52</v>
      </c>
      <c r="AQ30" s="10">
        <f t="shared" si="14"/>
        <v>599</v>
      </c>
      <c r="AR30" s="13">
        <f>+AR31</f>
        <v>362</v>
      </c>
      <c r="AS30" s="13">
        <f>+AS31</f>
        <v>376</v>
      </c>
      <c r="AT30" s="13">
        <f>+AT31</f>
        <v>2054</v>
      </c>
      <c r="AU30" s="13">
        <f>+AU31</f>
        <v>224</v>
      </c>
      <c r="AV30" s="13">
        <f>+AV31</f>
        <v>180</v>
      </c>
    </row>
    <row r="31" spans="1:48" ht="14.25" customHeight="1">
      <c r="A31" s="55" t="s">
        <v>55</v>
      </c>
      <c r="B31" s="8">
        <f>+E31+J31+P31+V31+AB31+AK31+AQ31</f>
        <v>8966</v>
      </c>
      <c r="C31" s="12">
        <v>14</v>
      </c>
      <c r="D31" s="12">
        <v>165</v>
      </c>
      <c r="E31" s="19">
        <f t="shared" si="4"/>
        <v>179</v>
      </c>
      <c r="F31" s="12">
        <v>170</v>
      </c>
      <c r="G31" s="12">
        <v>163</v>
      </c>
      <c r="H31" s="12">
        <v>157</v>
      </c>
      <c r="I31" s="12">
        <v>154</v>
      </c>
      <c r="J31" s="19">
        <f t="shared" si="5"/>
        <v>644</v>
      </c>
      <c r="K31" s="12">
        <v>150</v>
      </c>
      <c r="L31" s="12">
        <v>148</v>
      </c>
      <c r="M31" s="12">
        <v>147</v>
      </c>
      <c r="N31" s="12">
        <v>147</v>
      </c>
      <c r="O31" s="12">
        <v>147</v>
      </c>
      <c r="P31" s="19">
        <f t="shared" si="6"/>
        <v>739</v>
      </c>
      <c r="Q31" s="12">
        <v>148</v>
      </c>
      <c r="R31" s="12">
        <v>150</v>
      </c>
      <c r="S31" s="12">
        <v>151</v>
      </c>
      <c r="T31" s="12">
        <v>151</v>
      </c>
      <c r="U31" s="12">
        <v>149</v>
      </c>
      <c r="V31" s="19">
        <f t="shared" si="7"/>
        <v>749</v>
      </c>
      <c r="W31" s="12">
        <v>148</v>
      </c>
      <c r="X31" s="12">
        <v>147</v>
      </c>
      <c r="Y31" s="12">
        <v>148</v>
      </c>
      <c r="Z31" s="12">
        <v>152</v>
      </c>
      <c r="AA31" s="12">
        <v>157</v>
      </c>
      <c r="AB31" s="19">
        <f t="shared" si="8"/>
        <v>752</v>
      </c>
      <c r="AC31" s="12">
        <v>853</v>
      </c>
      <c r="AD31" s="12">
        <v>900</v>
      </c>
      <c r="AE31" s="12">
        <v>893</v>
      </c>
      <c r="AF31" s="12">
        <v>821</v>
      </c>
      <c r="AG31" s="12">
        <v>638</v>
      </c>
      <c r="AH31" s="12">
        <v>520</v>
      </c>
      <c r="AI31" s="12">
        <v>399</v>
      </c>
      <c r="AJ31" s="12">
        <v>280</v>
      </c>
      <c r="AK31" s="19">
        <f t="shared" si="9"/>
        <v>5304</v>
      </c>
      <c r="AL31" s="12">
        <v>220</v>
      </c>
      <c r="AM31" s="12">
        <v>146</v>
      </c>
      <c r="AN31" s="12">
        <v>108</v>
      </c>
      <c r="AO31" s="12">
        <v>73</v>
      </c>
      <c r="AP31" s="12">
        <v>52</v>
      </c>
      <c r="AQ31" s="19">
        <f>SUM(AL31:AP31)</f>
        <v>599</v>
      </c>
      <c r="AR31" s="12">
        <v>362</v>
      </c>
      <c r="AS31" s="12">
        <v>376</v>
      </c>
      <c r="AT31" s="12">
        <v>2054</v>
      </c>
      <c r="AU31" s="12">
        <v>224</v>
      </c>
      <c r="AV31" s="12">
        <v>180</v>
      </c>
    </row>
    <row r="32" spans="1:48" ht="14.25" customHeight="1">
      <c r="A32" s="54" t="s">
        <v>56</v>
      </c>
      <c r="B32" s="10">
        <f>SUM(B33:B36)</f>
        <v>6935</v>
      </c>
      <c r="C32" s="10">
        <f aca="true" t="shared" si="15" ref="C32:AQ32">SUM(C33:C36)</f>
        <v>8</v>
      </c>
      <c r="D32" s="10">
        <f t="shared" si="15"/>
        <v>93</v>
      </c>
      <c r="E32" s="10">
        <f t="shared" si="15"/>
        <v>101</v>
      </c>
      <c r="F32" s="10">
        <f t="shared" si="15"/>
        <v>105</v>
      </c>
      <c r="G32" s="10">
        <f t="shared" si="15"/>
        <v>109</v>
      </c>
      <c r="H32" s="10">
        <f t="shared" si="15"/>
        <v>112</v>
      </c>
      <c r="I32" s="10">
        <f t="shared" si="15"/>
        <v>115</v>
      </c>
      <c r="J32" s="10">
        <f t="shared" si="15"/>
        <v>441</v>
      </c>
      <c r="K32" s="10">
        <f t="shared" si="15"/>
        <v>117</v>
      </c>
      <c r="L32" s="10">
        <f t="shared" si="15"/>
        <v>119</v>
      </c>
      <c r="M32" s="10">
        <f t="shared" si="15"/>
        <v>121</v>
      </c>
      <c r="N32" s="10">
        <f t="shared" si="15"/>
        <v>122</v>
      </c>
      <c r="O32" s="10">
        <f t="shared" si="15"/>
        <v>123</v>
      </c>
      <c r="P32" s="10">
        <f t="shared" si="15"/>
        <v>602</v>
      </c>
      <c r="Q32" s="10">
        <f t="shared" si="15"/>
        <v>123</v>
      </c>
      <c r="R32" s="10">
        <f t="shared" si="15"/>
        <v>124</v>
      </c>
      <c r="S32" s="10">
        <f t="shared" si="15"/>
        <v>124</v>
      </c>
      <c r="T32" s="10">
        <f t="shared" si="15"/>
        <v>122</v>
      </c>
      <c r="U32" s="10">
        <f t="shared" si="15"/>
        <v>120</v>
      </c>
      <c r="V32" s="10">
        <f t="shared" si="15"/>
        <v>613</v>
      </c>
      <c r="W32" s="10">
        <f t="shared" si="15"/>
        <v>118</v>
      </c>
      <c r="X32" s="10">
        <f t="shared" si="15"/>
        <v>116</v>
      </c>
      <c r="Y32" s="10">
        <f t="shared" si="15"/>
        <v>115</v>
      </c>
      <c r="Z32" s="10">
        <f t="shared" si="15"/>
        <v>115</v>
      </c>
      <c r="AA32" s="10">
        <f t="shared" si="15"/>
        <v>116</v>
      </c>
      <c r="AB32" s="10">
        <f t="shared" si="15"/>
        <v>580</v>
      </c>
      <c r="AC32" s="10">
        <f t="shared" si="15"/>
        <v>600</v>
      </c>
      <c r="AD32" s="10">
        <f t="shared" si="15"/>
        <v>611</v>
      </c>
      <c r="AE32" s="10">
        <f t="shared" si="15"/>
        <v>616</v>
      </c>
      <c r="AF32" s="10">
        <f t="shared" si="15"/>
        <v>564</v>
      </c>
      <c r="AG32" s="10">
        <f t="shared" si="15"/>
        <v>492</v>
      </c>
      <c r="AH32" s="10">
        <f t="shared" si="15"/>
        <v>411</v>
      </c>
      <c r="AI32" s="10">
        <f t="shared" si="15"/>
        <v>339</v>
      </c>
      <c r="AJ32" s="10">
        <f t="shared" si="15"/>
        <v>289</v>
      </c>
      <c r="AK32" s="10">
        <f t="shared" si="15"/>
        <v>3922</v>
      </c>
      <c r="AL32" s="10">
        <f t="shared" si="15"/>
        <v>242</v>
      </c>
      <c r="AM32" s="10">
        <f t="shared" si="15"/>
        <v>154</v>
      </c>
      <c r="AN32" s="10">
        <f t="shared" si="15"/>
        <v>131</v>
      </c>
      <c r="AO32" s="10">
        <f t="shared" si="15"/>
        <v>90</v>
      </c>
      <c r="AP32" s="10">
        <f t="shared" si="15"/>
        <v>59</v>
      </c>
      <c r="AQ32" s="10">
        <f t="shared" si="15"/>
        <v>676</v>
      </c>
      <c r="AR32" s="13">
        <f>+AR33+AR34+AR35+AR36</f>
        <v>293</v>
      </c>
      <c r="AS32" s="13">
        <f>+AS33+AS34+AS35+AS36</f>
        <v>278</v>
      </c>
      <c r="AT32" s="13">
        <f>+AT33+AT34+AT35+AT36</f>
        <v>1397</v>
      </c>
      <c r="AU32" s="13">
        <f>+AU33+AU34+AU35+AU36</f>
        <v>126</v>
      </c>
      <c r="AV32" s="13">
        <f>+AV33+AV34+AV35+AV36</f>
        <v>102</v>
      </c>
    </row>
    <row r="33" spans="1:48" ht="14.25" customHeight="1">
      <c r="A33" s="55" t="s">
        <v>57</v>
      </c>
      <c r="B33" s="8">
        <f>+E33+J33+P33+V33+AB33+AK33+AQ33</f>
        <v>2970</v>
      </c>
      <c r="C33" s="12">
        <v>3</v>
      </c>
      <c r="D33" s="12">
        <v>39</v>
      </c>
      <c r="E33" s="19">
        <f t="shared" si="4"/>
        <v>42</v>
      </c>
      <c r="F33" s="12">
        <v>45</v>
      </c>
      <c r="G33" s="12">
        <v>46</v>
      </c>
      <c r="H33" s="12">
        <v>48</v>
      </c>
      <c r="I33" s="12">
        <v>49</v>
      </c>
      <c r="J33" s="19">
        <f t="shared" si="5"/>
        <v>188</v>
      </c>
      <c r="K33" s="12">
        <v>50</v>
      </c>
      <c r="L33" s="12">
        <v>51</v>
      </c>
      <c r="M33" s="12">
        <v>51</v>
      </c>
      <c r="N33" s="12">
        <v>52</v>
      </c>
      <c r="O33" s="12">
        <v>52</v>
      </c>
      <c r="P33" s="19">
        <f t="shared" si="6"/>
        <v>256</v>
      </c>
      <c r="Q33" s="12">
        <v>53</v>
      </c>
      <c r="R33" s="12">
        <v>53</v>
      </c>
      <c r="S33" s="12">
        <v>53</v>
      </c>
      <c r="T33" s="12">
        <v>52</v>
      </c>
      <c r="U33" s="12">
        <v>51</v>
      </c>
      <c r="V33" s="19">
        <f t="shared" si="7"/>
        <v>262</v>
      </c>
      <c r="W33" s="12">
        <v>50</v>
      </c>
      <c r="X33" s="12">
        <v>49</v>
      </c>
      <c r="Y33" s="12">
        <v>49</v>
      </c>
      <c r="Z33" s="12">
        <v>49</v>
      </c>
      <c r="AA33" s="12">
        <v>50</v>
      </c>
      <c r="AB33" s="19">
        <f t="shared" si="8"/>
        <v>247</v>
      </c>
      <c r="AC33" s="12">
        <v>258</v>
      </c>
      <c r="AD33" s="12">
        <v>263</v>
      </c>
      <c r="AE33" s="12">
        <v>265</v>
      </c>
      <c r="AF33" s="12">
        <v>243</v>
      </c>
      <c r="AG33" s="12">
        <v>212</v>
      </c>
      <c r="AH33" s="12">
        <v>177</v>
      </c>
      <c r="AI33" s="12">
        <v>146</v>
      </c>
      <c r="AJ33" s="12">
        <v>124</v>
      </c>
      <c r="AK33" s="19">
        <f t="shared" si="9"/>
        <v>1688</v>
      </c>
      <c r="AL33" s="12">
        <v>103</v>
      </c>
      <c r="AM33" s="12">
        <v>65</v>
      </c>
      <c r="AN33" s="12">
        <v>56</v>
      </c>
      <c r="AO33" s="12">
        <v>38</v>
      </c>
      <c r="AP33" s="12">
        <v>25</v>
      </c>
      <c r="AQ33" s="19">
        <f>SUM(AL33:AP33)</f>
        <v>287</v>
      </c>
      <c r="AR33" s="12">
        <v>125</v>
      </c>
      <c r="AS33" s="12">
        <v>118</v>
      </c>
      <c r="AT33" s="12">
        <v>595</v>
      </c>
      <c r="AU33" s="12">
        <v>53</v>
      </c>
      <c r="AV33" s="12">
        <v>43</v>
      </c>
    </row>
    <row r="34" spans="1:48" ht="14.25" customHeight="1">
      <c r="A34" s="55" t="s">
        <v>58</v>
      </c>
      <c r="B34" s="8">
        <f>+E34+J34+P34+V34+AB34+AK34+AQ34</f>
        <v>1441</v>
      </c>
      <c r="C34" s="12">
        <v>2</v>
      </c>
      <c r="D34" s="12">
        <v>19</v>
      </c>
      <c r="E34" s="19">
        <f t="shared" si="4"/>
        <v>21</v>
      </c>
      <c r="F34" s="12">
        <v>21</v>
      </c>
      <c r="G34" s="12">
        <v>23</v>
      </c>
      <c r="H34" s="12">
        <v>23</v>
      </c>
      <c r="I34" s="12">
        <v>23</v>
      </c>
      <c r="J34" s="19">
        <f t="shared" si="5"/>
        <v>90</v>
      </c>
      <c r="K34" s="12">
        <v>24</v>
      </c>
      <c r="L34" s="12">
        <v>25</v>
      </c>
      <c r="M34" s="12">
        <v>25</v>
      </c>
      <c r="N34" s="12">
        <v>25</v>
      </c>
      <c r="O34" s="12">
        <v>26</v>
      </c>
      <c r="P34" s="19">
        <f t="shared" si="6"/>
        <v>125</v>
      </c>
      <c r="Q34" s="12">
        <v>25</v>
      </c>
      <c r="R34" s="12">
        <v>26</v>
      </c>
      <c r="S34" s="12">
        <v>26</v>
      </c>
      <c r="T34" s="12">
        <v>25</v>
      </c>
      <c r="U34" s="12">
        <v>25</v>
      </c>
      <c r="V34" s="19">
        <f t="shared" si="7"/>
        <v>127</v>
      </c>
      <c r="W34" s="12">
        <v>24</v>
      </c>
      <c r="X34" s="12">
        <v>24</v>
      </c>
      <c r="Y34" s="12">
        <v>23</v>
      </c>
      <c r="Z34" s="12">
        <v>23</v>
      </c>
      <c r="AA34" s="12">
        <v>23</v>
      </c>
      <c r="AB34" s="19">
        <f t="shared" si="8"/>
        <v>117</v>
      </c>
      <c r="AC34" s="12">
        <v>126</v>
      </c>
      <c r="AD34" s="12">
        <v>128</v>
      </c>
      <c r="AE34" s="12">
        <v>129</v>
      </c>
      <c r="AF34" s="12">
        <v>118</v>
      </c>
      <c r="AG34" s="12">
        <v>102</v>
      </c>
      <c r="AH34" s="12">
        <v>86</v>
      </c>
      <c r="AI34" s="12">
        <v>71</v>
      </c>
      <c r="AJ34" s="12">
        <v>61</v>
      </c>
      <c r="AK34" s="19">
        <f t="shared" si="9"/>
        <v>821</v>
      </c>
      <c r="AL34" s="12">
        <v>50</v>
      </c>
      <c r="AM34" s="12">
        <v>31</v>
      </c>
      <c r="AN34" s="12">
        <v>27</v>
      </c>
      <c r="AO34" s="12">
        <v>19</v>
      </c>
      <c r="AP34" s="12">
        <v>13</v>
      </c>
      <c r="AQ34" s="19">
        <f>SUM(AL34:AP34)</f>
        <v>140</v>
      </c>
      <c r="AR34" s="12">
        <v>61</v>
      </c>
      <c r="AS34" s="12">
        <v>57</v>
      </c>
      <c r="AT34" s="12">
        <v>288</v>
      </c>
      <c r="AU34" s="12">
        <v>27</v>
      </c>
      <c r="AV34" s="12">
        <v>21</v>
      </c>
    </row>
    <row r="35" spans="1:48" ht="14.25" customHeight="1">
      <c r="A35" s="55" t="s">
        <v>59</v>
      </c>
      <c r="B35" s="8">
        <f>+E35+J35+P35+V35+AB35+AK35+AQ35</f>
        <v>2086</v>
      </c>
      <c r="C35" s="12">
        <v>2</v>
      </c>
      <c r="D35" s="12">
        <v>28</v>
      </c>
      <c r="E35" s="19">
        <f t="shared" si="4"/>
        <v>30</v>
      </c>
      <c r="F35" s="12">
        <v>32</v>
      </c>
      <c r="G35" s="12">
        <v>33</v>
      </c>
      <c r="H35" s="12">
        <v>33</v>
      </c>
      <c r="I35" s="12">
        <v>35</v>
      </c>
      <c r="J35" s="19">
        <f t="shared" si="5"/>
        <v>133</v>
      </c>
      <c r="K35" s="12">
        <v>35</v>
      </c>
      <c r="L35" s="12">
        <v>35</v>
      </c>
      <c r="M35" s="12">
        <v>37</v>
      </c>
      <c r="N35" s="12">
        <v>37</v>
      </c>
      <c r="O35" s="12">
        <v>37</v>
      </c>
      <c r="P35" s="19">
        <f t="shared" si="6"/>
        <v>181</v>
      </c>
      <c r="Q35" s="12">
        <v>37</v>
      </c>
      <c r="R35" s="12">
        <v>37</v>
      </c>
      <c r="S35" s="12">
        <v>37</v>
      </c>
      <c r="T35" s="12">
        <v>37</v>
      </c>
      <c r="U35" s="12">
        <v>36</v>
      </c>
      <c r="V35" s="19">
        <f t="shared" si="7"/>
        <v>184</v>
      </c>
      <c r="W35" s="12">
        <v>36</v>
      </c>
      <c r="X35" s="12">
        <v>35</v>
      </c>
      <c r="Y35" s="12">
        <v>35</v>
      </c>
      <c r="Z35" s="12">
        <v>35</v>
      </c>
      <c r="AA35" s="12">
        <v>35</v>
      </c>
      <c r="AB35" s="19">
        <f t="shared" si="8"/>
        <v>176</v>
      </c>
      <c r="AC35" s="12">
        <v>180</v>
      </c>
      <c r="AD35" s="12">
        <v>183</v>
      </c>
      <c r="AE35" s="12">
        <v>185</v>
      </c>
      <c r="AF35" s="12">
        <v>169</v>
      </c>
      <c r="AG35" s="12">
        <v>148</v>
      </c>
      <c r="AH35" s="12">
        <v>123</v>
      </c>
      <c r="AI35" s="12">
        <v>102</v>
      </c>
      <c r="AJ35" s="12">
        <v>87</v>
      </c>
      <c r="AK35" s="19">
        <f t="shared" si="9"/>
        <v>1177</v>
      </c>
      <c r="AL35" s="12">
        <v>73</v>
      </c>
      <c r="AM35" s="12">
        <v>48</v>
      </c>
      <c r="AN35" s="12">
        <v>40</v>
      </c>
      <c r="AO35" s="12">
        <v>27</v>
      </c>
      <c r="AP35" s="12">
        <v>17</v>
      </c>
      <c r="AQ35" s="19">
        <f>SUM(AL35:AP35)</f>
        <v>205</v>
      </c>
      <c r="AR35" s="12">
        <v>88</v>
      </c>
      <c r="AS35" s="12">
        <v>84</v>
      </c>
      <c r="AT35" s="12">
        <v>422</v>
      </c>
      <c r="AU35" s="12">
        <v>38</v>
      </c>
      <c r="AV35" s="12">
        <v>31</v>
      </c>
    </row>
    <row r="36" spans="1:48" ht="14.25" customHeight="1">
      <c r="A36" s="55" t="s">
        <v>60</v>
      </c>
      <c r="B36" s="8">
        <f>+E36+J36+P36+V36+AB36+AK36+AQ36</f>
        <v>438</v>
      </c>
      <c r="C36" s="12">
        <v>1</v>
      </c>
      <c r="D36" s="12">
        <v>7</v>
      </c>
      <c r="E36" s="19">
        <f t="shared" si="4"/>
        <v>8</v>
      </c>
      <c r="F36" s="12">
        <v>7</v>
      </c>
      <c r="G36" s="12">
        <v>7</v>
      </c>
      <c r="H36" s="12">
        <v>8</v>
      </c>
      <c r="I36" s="12">
        <v>8</v>
      </c>
      <c r="J36" s="19">
        <f t="shared" si="5"/>
        <v>30</v>
      </c>
      <c r="K36" s="12">
        <v>8</v>
      </c>
      <c r="L36" s="12">
        <v>8</v>
      </c>
      <c r="M36" s="12">
        <v>8</v>
      </c>
      <c r="N36" s="12">
        <v>8</v>
      </c>
      <c r="O36" s="12">
        <v>8</v>
      </c>
      <c r="P36" s="19">
        <f t="shared" si="6"/>
        <v>40</v>
      </c>
      <c r="Q36" s="12">
        <v>8</v>
      </c>
      <c r="R36" s="12">
        <v>8</v>
      </c>
      <c r="S36" s="12">
        <v>8</v>
      </c>
      <c r="T36" s="12">
        <v>8</v>
      </c>
      <c r="U36" s="12">
        <v>8</v>
      </c>
      <c r="V36" s="19">
        <f t="shared" si="7"/>
        <v>40</v>
      </c>
      <c r="W36" s="12">
        <v>8</v>
      </c>
      <c r="X36" s="12">
        <v>8</v>
      </c>
      <c r="Y36" s="12">
        <v>8</v>
      </c>
      <c r="Z36" s="12">
        <v>8</v>
      </c>
      <c r="AA36" s="12">
        <v>8</v>
      </c>
      <c r="AB36" s="19">
        <f t="shared" si="8"/>
        <v>40</v>
      </c>
      <c r="AC36" s="12">
        <v>36</v>
      </c>
      <c r="AD36" s="12">
        <v>37</v>
      </c>
      <c r="AE36" s="12">
        <v>37</v>
      </c>
      <c r="AF36" s="12">
        <v>34</v>
      </c>
      <c r="AG36" s="12">
        <v>30</v>
      </c>
      <c r="AH36" s="12">
        <v>25</v>
      </c>
      <c r="AI36" s="12">
        <v>20</v>
      </c>
      <c r="AJ36" s="12">
        <v>17</v>
      </c>
      <c r="AK36" s="19">
        <f t="shared" si="9"/>
        <v>236</v>
      </c>
      <c r="AL36" s="12">
        <v>16</v>
      </c>
      <c r="AM36" s="12">
        <v>10</v>
      </c>
      <c r="AN36" s="12">
        <v>8</v>
      </c>
      <c r="AO36" s="12">
        <v>6</v>
      </c>
      <c r="AP36" s="12">
        <v>4</v>
      </c>
      <c r="AQ36" s="19">
        <f>SUM(AL36:AP36)</f>
        <v>44</v>
      </c>
      <c r="AR36" s="12">
        <v>19</v>
      </c>
      <c r="AS36" s="12">
        <v>19</v>
      </c>
      <c r="AT36" s="12">
        <v>92</v>
      </c>
      <c r="AU36" s="12">
        <v>8</v>
      </c>
      <c r="AV36" s="12">
        <v>7</v>
      </c>
    </row>
    <row r="37" spans="1:48" ht="14.25" customHeight="1">
      <c r="A37" s="57" t="s">
        <v>61</v>
      </c>
      <c r="B37" s="16">
        <f>+B38+B43+B47</f>
        <v>19180</v>
      </c>
      <c r="C37" s="16">
        <f aca="true" t="shared" si="16" ref="C37:AQ37">+C38+C43+C47</f>
        <v>28</v>
      </c>
      <c r="D37" s="16">
        <f t="shared" si="16"/>
        <v>333</v>
      </c>
      <c r="E37" s="16">
        <f t="shared" si="16"/>
        <v>361</v>
      </c>
      <c r="F37" s="16">
        <f t="shared" si="16"/>
        <v>357</v>
      </c>
      <c r="G37" s="16">
        <f t="shared" si="16"/>
        <v>353</v>
      </c>
      <c r="H37" s="16">
        <f t="shared" si="16"/>
        <v>350</v>
      </c>
      <c r="I37" s="16">
        <f t="shared" si="16"/>
        <v>348</v>
      </c>
      <c r="J37" s="16">
        <f t="shared" si="16"/>
        <v>1408</v>
      </c>
      <c r="K37" s="16">
        <f t="shared" si="16"/>
        <v>348</v>
      </c>
      <c r="L37" s="16">
        <f t="shared" si="16"/>
        <v>347</v>
      </c>
      <c r="M37" s="16">
        <f t="shared" si="16"/>
        <v>347</v>
      </c>
      <c r="N37" s="16">
        <f t="shared" si="16"/>
        <v>345</v>
      </c>
      <c r="O37" s="16">
        <f t="shared" si="16"/>
        <v>344</v>
      </c>
      <c r="P37" s="16">
        <f t="shared" si="16"/>
        <v>1731</v>
      </c>
      <c r="Q37" s="16">
        <f t="shared" si="16"/>
        <v>344</v>
      </c>
      <c r="R37" s="16">
        <f t="shared" si="16"/>
        <v>345</v>
      </c>
      <c r="S37" s="16">
        <f t="shared" si="16"/>
        <v>343</v>
      </c>
      <c r="T37" s="16">
        <f t="shared" si="16"/>
        <v>337</v>
      </c>
      <c r="U37" s="16">
        <f t="shared" si="16"/>
        <v>326</v>
      </c>
      <c r="V37" s="16">
        <f t="shared" si="16"/>
        <v>1695</v>
      </c>
      <c r="W37" s="16">
        <f t="shared" si="16"/>
        <v>317</v>
      </c>
      <c r="X37" s="16">
        <f t="shared" si="16"/>
        <v>308</v>
      </c>
      <c r="Y37" s="16">
        <f t="shared" si="16"/>
        <v>305</v>
      </c>
      <c r="Z37" s="16">
        <f t="shared" si="16"/>
        <v>310</v>
      </c>
      <c r="AA37" s="16">
        <f t="shared" si="16"/>
        <v>323</v>
      </c>
      <c r="AB37" s="16">
        <f t="shared" si="16"/>
        <v>1563</v>
      </c>
      <c r="AC37" s="16">
        <f t="shared" si="16"/>
        <v>1752</v>
      </c>
      <c r="AD37" s="16">
        <f t="shared" si="16"/>
        <v>1830</v>
      </c>
      <c r="AE37" s="16">
        <f t="shared" si="16"/>
        <v>1837</v>
      </c>
      <c r="AF37" s="16">
        <f t="shared" si="16"/>
        <v>1538</v>
      </c>
      <c r="AG37" s="16">
        <f t="shared" si="16"/>
        <v>1262</v>
      </c>
      <c r="AH37" s="16">
        <f t="shared" si="16"/>
        <v>1130</v>
      </c>
      <c r="AI37" s="16">
        <f t="shared" si="16"/>
        <v>883</v>
      </c>
      <c r="AJ37" s="16">
        <f t="shared" si="16"/>
        <v>690</v>
      </c>
      <c r="AK37" s="16">
        <f t="shared" si="16"/>
        <v>10922</v>
      </c>
      <c r="AL37" s="16">
        <f t="shared" si="16"/>
        <v>509</v>
      </c>
      <c r="AM37" s="16">
        <f t="shared" si="16"/>
        <v>358</v>
      </c>
      <c r="AN37" s="16">
        <f t="shared" si="16"/>
        <v>270</v>
      </c>
      <c r="AO37" s="16">
        <f t="shared" si="16"/>
        <v>200</v>
      </c>
      <c r="AP37" s="16">
        <f t="shared" si="16"/>
        <v>163</v>
      </c>
      <c r="AQ37" s="16">
        <f t="shared" si="16"/>
        <v>1500</v>
      </c>
      <c r="AR37" s="16">
        <f>+AR38+AR43+AR47</f>
        <v>810</v>
      </c>
      <c r="AS37" s="16">
        <f>+AS38+AS43+AS47</f>
        <v>732</v>
      </c>
      <c r="AT37" s="16">
        <f>+AT38+AT43+AT47</f>
        <v>3961</v>
      </c>
      <c r="AU37" s="16">
        <f>+AU38+AU43+AU47</f>
        <v>450</v>
      </c>
      <c r="AV37" s="16">
        <f>+AV38+AV43+AV47</f>
        <v>363</v>
      </c>
    </row>
    <row r="38" spans="1:48" ht="14.25" customHeight="1">
      <c r="A38" s="54" t="s">
        <v>62</v>
      </c>
      <c r="B38" s="10">
        <f>SUM(B39:B42)</f>
        <v>11779</v>
      </c>
      <c r="C38" s="10">
        <f aca="true" t="shared" si="17" ref="C38:AQ38">SUM(C39:C42)</f>
        <v>17</v>
      </c>
      <c r="D38" s="10">
        <f t="shared" si="17"/>
        <v>201</v>
      </c>
      <c r="E38" s="10">
        <f t="shared" si="17"/>
        <v>218</v>
      </c>
      <c r="F38" s="10">
        <f t="shared" si="17"/>
        <v>219</v>
      </c>
      <c r="G38" s="10">
        <f t="shared" si="17"/>
        <v>219</v>
      </c>
      <c r="H38" s="10">
        <f t="shared" si="17"/>
        <v>219</v>
      </c>
      <c r="I38" s="10">
        <f t="shared" si="17"/>
        <v>219</v>
      </c>
      <c r="J38" s="10">
        <f t="shared" si="17"/>
        <v>876</v>
      </c>
      <c r="K38" s="10">
        <f t="shared" si="17"/>
        <v>218</v>
      </c>
      <c r="L38" s="10">
        <f t="shared" si="17"/>
        <v>218</v>
      </c>
      <c r="M38" s="10">
        <f t="shared" si="17"/>
        <v>217</v>
      </c>
      <c r="N38" s="10">
        <f t="shared" si="17"/>
        <v>215</v>
      </c>
      <c r="O38" s="10">
        <f t="shared" si="17"/>
        <v>214</v>
      </c>
      <c r="P38" s="10">
        <f t="shared" si="17"/>
        <v>1082</v>
      </c>
      <c r="Q38" s="10">
        <f t="shared" si="17"/>
        <v>212</v>
      </c>
      <c r="R38" s="10">
        <f t="shared" si="17"/>
        <v>211</v>
      </c>
      <c r="S38" s="10">
        <f t="shared" si="17"/>
        <v>210</v>
      </c>
      <c r="T38" s="10">
        <f t="shared" si="17"/>
        <v>207</v>
      </c>
      <c r="U38" s="10">
        <f t="shared" si="17"/>
        <v>204</v>
      </c>
      <c r="V38" s="10">
        <f t="shared" si="17"/>
        <v>1044</v>
      </c>
      <c r="W38" s="10">
        <f t="shared" si="17"/>
        <v>201</v>
      </c>
      <c r="X38" s="10">
        <f t="shared" si="17"/>
        <v>197</v>
      </c>
      <c r="Y38" s="10">
        <f t="shared" si="17"/>
        <v>197</v>
      </c>
      <c r="Z38" s="10">
        <f t="shared" si="17"/>
        <v>200</v>
      </c>
      <c r="AA38" s="10">
        <f t="shared" si="17"/>
        <v>206</v>
      </c>
      <c r="AB38" s="10">
        <f t="shared" si="17"/>
        <v>1001</v>
      </c>
      <c r="AC38" s="10">
        <f t="shared" si="17"/>
        <v>1096</v>
      </c>
      <c r="AD38" s="10">
        <f t="shared" si="17"/>
        <v>1105</v>
      </c>
      <c r="AE38" s="10">
        <f t="shared" si="17"/>
        <v>1081</v>
      </c>
      <c r="AF38" s="10">
        <f t="shared" si="17"/>
        <v>946</v>
      </c>
      <c r="AG38" s="10">
        <f t="shared" si="17"/>
        <v>797</v>
      </c>
      <c r="AH38" s="10">
        <f t="shared" si="17"/>
        <v>718</v>
      </c>
      <c r="AI38" s="10">
        <f t="shared" si="17"/>
        <v>541</v>
      </c>
      <c r="AJ38" s="10">
        <f t="shared" si="17"/>
        <v>427</v>
      </c>
      <c r="AK38" s="10">
        <f t="shared" si="17"/>
        <v>6711</v>
      </c>
      <c r="AL38" s="10">
        <f t="shared" si="17"/>
        <v>304</v>
      </c>
      <c r="AM38" s="10">
        <f t="shared" si="17"/>
        <v>212</v>
      </c>
      <c r="AN38" s="10">
        <f t="shared" si="17"/>
        <v>129</v>
      </c>
      <c r="AO38" s="10">
        <f t="shared" si="17"/>
        <v>107</v>
      </c>
      <c r="AP38" s="10">
        <f t="shared" si="17"/>
        <v>95</v>
      </c>
      <c r="AQ38" s="10">
        <f t="shared" si="17"/>
        <v>847</v>
      </c>
      <c r="AR38" s="10">
        <f>SUM(AR39:AR42)</f>
        <v>513</v>
      </c>
      <c r="AS38" s="10">
        <f>SUM(AS39:AS42)</f>
        <v>461</v>
      </c>
      <c r="AT38" s="10">
        <f>SUM(AT39:AT42)</f>
        <v>2472</v>
      </c>
      <c r="AU38" s="10">
        <f>SUM(AU39:AU42)</f>
        <v>272</v>
      </c>
      <c r="AV38" s="10">
        <f>SUM(AV39:AV42)</f>
        <v>219</v>
      </c>
    </row>
    <row r="39" spans="1:48" ht="14.25" customHeight="1">
      <c r="A39" s="55" t="s">
        <v>63</v>
      </c>
      <c r="B39" s="8">
        <f>+E39+J39+P39+V39+AB39+AK39+AQ39</f>
        <v>6514</v>
      </c>
      <c r="C39" s="12">
        <v>10</v>
      </c>
      <c r="D39" s="12">
        <v>126</v>
      </c>
      <c r="E39" s="19">
        <f aca="true" t="shared" si="18" ref="E39:E50">+D39+C39</f>
        <v>136</v>
      </c>
      <c r="F39" s="12">
        <v>136</v>
      </c>
      <c r="G39" s="12">
        <v>137</v>
      </c>
      <c r="H39" s="12">
        <v>137</v>
      </c>
      <c r="I39" s="12">
        <v>137</v>
      </c>
      <c r="J39" s="19">
        <f>+I39+H39+G39+F39</f>
        <v>547</v>
      </c>
      <c r="K39" s="12">
        <v>137</v>
      </c>
      <c r="L39" s="12">
        <v>137</v>
      </c>
      <c r="M39" s="12">
        <v>135</v>
      </c>
      <c r="N39" s="12">
        <v>134</v>
      </c>
      <c r="O39" s="12">
        <v>133</v>
      </c>
      <c r="P39" s="19">
        <f aca="true" t="shared" si="19" ref="P39:P50">+O39+N39+M39+L39+K39</f>
        <v>676</v>
      </c>
      <c r="Q39" s="12">
        <v>133</v>
      </c>
      <c r="R39" s="12">
        <v>131</v>
      </c>
      <c r="S39" s="12">
        <v>130</v>
      </c>
      <c r="T39" s="12">
        <v>130</v>
      </c>
      <c r="U39" s="12">
        <v>127</v>
      </c>
      <c r="V39" s="19">
        <f aca="true" t="shared" si="20" ref="V39:V50">+U39+T39+S39+R39+Q39</f>
        <v>651</v>
      </c>
      <c r="W39" s="12">
        <v>126</v>
      </c>
      <c r="X39" s="12">
        <v>122</v>
      </c>
      <c r="Y39" s="12">
        <v>122</v>
      </c>
      <c r="Z39" s="12">
        <v>124</v>
      </c>
      <c r="AA39" s="12">
        <v>126</v>
      </c>
      <c r="AB39" s="28">
        <f aca="true" t="shared" si="21" ref="AB39:AB50">+AA39+Z39+Y39+X39+W39</f>
        <v>620</v>
      </c>
      <c r="AC39" s="22">
        <v>548</v>
      </c>
      <c r="AD39" s="22">
        <v>553</v>
      </c>
      <c r="AE39" s="22">
        <v>573</v>
      </c>
      <c r="AF39" s="22">
        <v>454</v>
      </c>
      <c r="AG39" s="22">
        <v>390</v>
      </c>
      <c r="AH39" s="22">
        <v>337</v>
      </c>
      <c r="AI39" s="22">
        <v>276</v>
      </c>
      <c r="AJ39" s="22">
        <v>226</v>
      </c>
      <c r="AK39" s="29">
        <f aca="true" t="shared" si="22" ref="AK39:AK50">SUM(AC39:AJ39)</f>
        <v>3357</v>
      </c>
      <c r="AL39" s="12">
        <v>190</v>
      </c>
      <c r="AM39" s="12">
        <v>132</v>
      </c>
      <c r="AN39" s="12">
        <v>80</v>
      </c>
      <c r="AO39" s="12">
        <v>66</v>
      </c>
      <c r="AP39" s="12">
        <v>59</v>
      </c>
      <c r="AQ39" s="19">
        <f>SUM(AL39:AP39)</f>
        <v>527</v>
      </c>
      <c r="AR39" s="12">
        <v>320</v>
      </c>
      <c r="AS39" s="12">
        <v>288</v>
      </c>
      <c r="AT39" s="12">
        <v>1543</v>
      </c>
      <c r="AU39" s="12">
        <v>170</v>
      </c>
      <c r="AV39" s="12">
        <v>137</v>
      </c>
    </row>
    <row r="40" spans="1:48" ht="14.25" customHeight="1">
      <c r="A40" s="55" t="s">
        <v>64</v>
      </c>
      <c r="B40" s="8">
        <f>+E40+J40+P40+V40+AB40+AK40+AQ40</f>
        <v>1335</v>
      </c>
      <c r="C40" s="12">
        <v>3</v>
      </c>
      <c r="D40" s="12">
        <v>30</v>
      </c>
      <c r="E40" s="19">
        <f t="shared" si="18"/>
        <v>33</v>
      </c>
      <c r="F40" s="12">
        <v>34</v>
      </c>
      <c r="G40" s="12">
        <v>33</v>
      </c>
      <c r="H40" s="12">
        <v>33</v>
      </c>
      <c r="I40" s="12">
        <v>33</v>
      </c>
      <c r="J40" s="19">
        <f>+I40+H40+G40+F40</f>
        <v>133</v>
      </c>
      <c r="K40" s="12">
        <v>33</v>
      </c>
      <c r="L40" s="12">
        <v>33</v>
      </c>
      <c r="M40" s="12">
        <v>32</v>
      </c>
      <c r="N40" s="12">
        <v>32</v>
      </c>
      <c r="O40" s="12">
        <v>33</v>
      </c>
      <c r="P40" s="19">
        <f t="shared" si="19"/>
        <v>163</v>
      </c>
      <c r="Q40" s="12">
        <v>32</v>
      </c>
      <c r="R40" s="12">
        <v>33</v>
      </c>
      <c r="S40" s="12">
        <v>32</v>
      </c>
      <c r="T40" s="12">
        <v>31</v>
      </c>
      <c r="U40" s="12">
        <v>32</v>
      </c>
      <c r="V40" s="19">
        <f t="shared" si="20"/>
        <v>160</v>
      </c>
      <c r="W40" s="12">
        <v>30</v>
      </c>
      <c r="X40" s="12">
        <v>30</v>
      </c>
      <c r="Y40" s="12">
        <v>30</v>
      </c>
      <c r="Z40" s="12">
        <v>31</v>
      </c>
      <c r="AA40" s="12">
        <v>33</v>
      </c>
      <c r="AB40" s="28">
        <f t="shared" si="21"/>
        <v>154</v>
      </c>
      <c r="AC40" s="22">
        <v>99</v>
      </c>
      <c r="AD40" s="22">
        <v>88</v>
      </c>
      <c r="AE40" s="22">
        <v>76</v>
      </c>
      <c r="AF40" s="22">
        <v>75</v>
      </c>
      <c r="AG40" s="22">
        <v>64</v>
      </c>
      <c r="AH40" s="22">
        <v>72</v>
      </c>
      <c r="AI40" s="22">
        <v>49</v>
      </c>
      <c r="AJ40" s="22">
        <v>39</v>
      </c>
      <c r="AK40" s="29">
        <f t="shared" si="22"/>
        <v>562</v>
      </c>
      <c r="AL40" s="12">
        <v>46</v>
      </c>
      <c r="AM40" s="12">
        <v>32</v>
      </c>
      <c r="AN40" s="12">
        <v>20</v>
      </c>
      <c r="AO40" s="12">
        <v>17</v>
      </c>
      <c r="AP40" s="12">
        <v>15</v>
      </c>
      <c r="AQ40" s="19">
        <f>SUM(AL40:AP40)</f>
        <v>130</v>
      </c>
      <c r="AR40" s="12">
        <v>78</v>
      </c>
      <c r="AS40" s="12">
        <v>70</v>
      </c>
      <c r="AT40" s="12">
        <v>376</v>
      </c>
      <c r="AU40" s="12">
        <v>41</v>
      </c>
      <c r="AV40" s="12">
        <v>33</v>
      </c>
    </row>
    <row r="41" spans="1:48" ht="14.25" customHeight="1">
      <c r="A41" s="55" t="s">
        <v>65</v>
      </c>
      <c r="B41" s="8">
        <f>+E41+J41+P41+V41+AB41+AK41+AQ41</f>
        <v>1335</v>
      </c>
      <c r="C41" s="12">
        <v>1</v>
      </c>
      <c r="D41" s="12">
        <v>13</v>
      </c>
      <c r="E41" s="19">
        <f t="shared" si="18"/>
        <v>14</v>
      </c>
      <c r="F41" s="12">
        <v>14</v>
      </c>
      <c r="G41" s="12">
        <v>14</v>
      </c>
      <c r="H41" s="12">
        <v>14</v>
      </c>
      <c r="I41" s="12">
        <v>14</v>
      </c>
      <c r="J41" s="19">
        <f>+I41+H41+G41+F41</f>
        <v>56</v>
      </c>
      <c r="K41" s="12">
        <v>14</v>
      </c>
      <c r="L41" s="12">
        <v>14</v>
      </c>
      <c r="M41" s="12">
        <v>15</v>
      </c>
      <c r="N41" s="12">
        <v>14</v>
      </c>
      <c r="O41" s="12">
        <v>14</v>
      </c>
      <c r="P41" s="19">
        <f t="shared" si="19"/>
        <v>71</v>
      </c>
      <c r="Q41" s="12">
        <v>14</v>
      </c>
      <c r="R41" s="12">
        <v>14</v>
      </c>
      <c r="S41" s="12">
        <v>14</v>
      </c>
      <c r="T41" s="12">
        <v>13</v>
      </c>
      <c r="U41" s="12">
        <v>13</v>
      </c>
      <c r="V41" s="19">
        <f t="shared" si="20"/>
        <v>68</v>
      </c>
      <c r="W41" s="12">
        <v>13</v>
      </c>
      <c r="X41" s="12">
        <v>13</v>
      </c>
      <c r="Y41" s="12">
        <v>14</v>
      </c>
      <c r="Z41" s="12">
        <v>13</v>
      </c>
      <c r="AA41" s="12">
        <v>14</v>
      </c>
      <c r="AB41" s="28">
        <f t="shared" si="21"/>
        <v>67</v>
      </c>
      <c r="AC41" s="22">
        <v>175</v>
      </c>
      <c r="AD41" s="22">
        <v>177</v>
      </c>
      <c r="AE41" s="22">
        <v>162</v>
      </c>
      <c r="AF41" s="22">
        <v>114</v>
      </c>
      <c r="AG41" s="22">
        <v>104</v>
      </c>
      <c r="AH41" s="22">
        <v>101</v>
      </c>
      <c r="AI41" s="22">
        <v>103</v>
      </c>
      <c r="AJ41" s="22">
        <v>68</v>
      </c>
      <c r="AK41" s="29">
        <f t="shared" si="22"/>
        <v>1004</v>
      </c>
      <c r="AL41" s="12">
        <v>20</v>
      </c>
      <c r="AM41" s="12">
        <v>14</v>
      </c>
      <c r="AN41" s="12">
        <v>8</v>
      </c>
      <c r="AO41" s="12">
        <v>7</v>
      </c>
      <c r="AP41" s="12">
        <v>6</v>
      </c>
      <c r="AQ41" s="19">
        <f>SUM(AL41:AP41)</f>
        <v>55</v>
      </c>
      <c r="AR41" s="12">
        <v>34</v>
      </c>
      <c r="AS41" s="12">
        <v>30</v>
      </c>
      <c r="AT41" s="12">
        <v>163</v>
      </c>
      <c r="AU41" s="12">
        <v>18</v>
      </c>
      <c r="AV41" s="12">
        <v>14</v>
      </c>
    </row>
    <row r="42" spans="1:48" ht="14.25" customHeight="1">
      <c r="A42" s="55" t="s">
        <v>66</v>
      </c>
      <c r="B42" s="8">
        <f>+E42+J42+P42+V42+AB42+AK42+AQ42</f>
        <v>2595</v>
      </c>
      <c r="C42" s="12">
        <v>3</v>
      </c>
      <c r="D42" s="12">
        <v>32</v>
      </c>
      <c r="E42" s="19">
        <f t="shared" si="18"/>
        <v>35</v>
      </c>
      <c r="F42" s="12">
        <v>35</v>
      </c>
      <c r="G42" s="12">
        <v>35</v>
      </c>
      <c r="H42" s="12">
        <v>35</v>
      </c>
      <c r="I42" s="12">
        <v>35</v>
      </c>
      <c r="J42" s="19">
        <f>+I42+H42+G42+F42</f>
        <v>140</v>
      </c>
      <c r="K42" s="12">
        <v>34</v>
      </c>
      <c r="L42" s="12">
        <v>34</v>
      </c>
      <c r="M42" s="12">
        <v>35</v>
      </c>
      <c r="N42" s="12">
        <v>35</v>
      </c>
      <c r="O42" s="12">
        <v>34</v>
      </c>
      <c r="P42" s="19">
        <f t="shared" si="19"/>
        <v>172</v>
      </c>
      <c r="Q42" s="12">
        <v>33</v>
      </c>
      <c r="R42" s="12">
        <v>33</v>
      </c>
      <c r="S42" s="12">
        <v>34</v>
      </c>
      <c r="T42" s="12">
        <v>33</v>
      </c>
      <c r="U42" s="12">
        <v>32</v>
      </c>
      <c r="V42" s="19">
        <f t="shared" si="20"/>
        <v>165</v>
      </c>
      <c r="W42" s="12">
        <v>32</v>
      </c>
      <c r="X42" s="12">
        <v>32</v>
      </c>
      <c r="Y42" s="12">
        <v>31</v>
      </c>
      <c r="Z42" s="12">
        <v>32</v>
      </c>
      <c r="AA42" s="12">
        <v>33</v>
      </c>
      <c r="AB42" s="28">
        <f t="shared" si="21"/>
        <v>160</v>
      </c>
      <c r="AC42" s="22">
        <v>274</v>
      </c>
      <c r="AD42" s="22">
        <v>287</v>
      </c>
      <c r="AE42" s="22">
        <v>270</v>
      </c>
      <c r="AF42" s="22">
        <v>303</v>
      </c>
      <c r="AG42" s="22">
        <v>239</v>
      </c>
      <c r="AH42" s="22">
        <v>208</v>
      </c>
      <c r="AI42" s="22">
        <v>113</v>
      </c>
      <c r="AJ42" s="22">
        <v>94</v>
      </c>
      <c r="AK42" s="29">
        <f t="shared" si="22"/>
        <v>1788</v>
      </c>
      <c r="AL42" s="12">
        <v>48</v>
      </c>
      <c r="AM42" s="12">
        <v>34</v>
      </c>
      <c r="AN42" s="12">
        <v>21</v>
      </c>
      <c r="AO42" s="12">
        <v>17</v>
      </c>
      <c r="AP42" s="12">
        <v>15</v>
      </c>
      <c r="AQ42" s="19">
        <f>SUM(AL42:AP42)</f>
        <v>135</v>
      </c>
      <c r="AR42" s="12">
        <v>81</v>
      </c>
      <c r="AS42" s="12">
        <v>73</v>
      </c>
      <c r="AT42" s="12">
        <v>390</v>
      </c>
      <c r="AU42" s="12">
        <v>43</v>
      </c>
      <c r="AV42" s="12">
        <v>35</v>
      </c>
    </row>
    <row r="43" spans="1:48" ht="14.25" customHeight="1">
      <c r="A43" s="54" t="s">
        <v>67</v>
      </c>
      <c r="B43" s="13">
        <f>SUM(B44:B46)</f>
        <v>5181</v>
      </c>
      <c r="C43" s="13">
        <f aca="true" t="shared" si="23" ref="C43:AQ43">SUM(C44:C46)</f>
        <v>8</v>
      </c>
      <c r="D43" s="13">
        <f t="shared" si="23"/>
        <v>101</v>
      </c>
      <c r="E43" s="13">
        <f t="shared" si="23"/>
        <v>109</v>
      </c>
      <c r="F43" s="13">
        <f t="shared" si="23"/>
        <v>105</v>
      </c>
      <c r="G43" s="13">
        <f t="shared" si="23"/>
        <v>102</v>
      </c>
      <c r="H43" s="13">
        <f t="shared" si="23"/>
        <v>99</v>
      </c>
      <c r="I43" s="13">
        <f t="shared" si="23"/>
        <v>97</v>
      </c>
      <c r="J43" s="13">
        <f t="shared" si="23"/>
        <v>403</v>
      </c>
      <c r="K43" s="13">
        <f t="shared" si="23"/>
        <v>97</v>
      </c>
      <c r="L43" s="13">
        <f t="shared" si="23"/>
        <v>96</v>
      </c>
      <c r="M43" s="13">
        <f t="shared" si="23"/>
        <v>96</v>
      </c>
      <c r="N43" s="13">
        <f t="shared" si="23"/>
        <v>95</v>
      </c>
      <c r="O43" s="13">
        <f t="shared" si="23"/>
        <v>95</v>
      </c>
      <c r="P43" s="13">
        <f t="shared" si="23"/>
        <v>479</v>
      </c>
      <c r="Q43" s="13">
        <f t="shared" si="23"/>
        <v>96</v>
      </c>
      <c r="R43" s="13">
        <f t="shared" si="23"/>
        <v>97</v>
      </c>
      <c r="S43" s="13">
        <f t="shared" si="23"/>
        <v>96</v>
      </c>
      <c r="T43" s="13">
        <f t="shared" si="23"/>
        <v>94</v>
      </c>
      <c r="U43" s="13">
        <f t="shared" si="23"/>
        <v>89</v>
      </c>
      <c r="V43" s="13">
        <f t="shared" si="23"/>
        <v>472</v>
      </c>
      <c r="W43" s="13">
        <f t="shared" si="23"/>
        <v>86</v>
      </c>
      <c r="X43" s="13">
        <f t="shared" si="23"/>
        <v>83</v>
      </c>
      <c r="Y43" s="13">
        <f t="shared" si="23"/>
        <v>82</v>
      </c>
      <c r="Z43" s="13">
        <f t="shared" si="23"/>
        <v>84</v>
      </c>
      <c r="AA43" s="13">
        <f t="shared" si="23"/>
        <v>90</v>
      </c>
      <c r="AB43" s="13">
        <f t="shared" si="23"/>
        <v>425</v>
      </c>
      <c r="AC43" s="30">
        <f t="shared" si="23"/>
        <v>508</v>
      </c>
      <c r="AD43" s="30">
        <f t="shared" si="23"/>
        <v>542</v>
      </c>
      <c r="AE43" s="30">
        <f t="shared" si="23"/>
        <v>549</v>
      </c>
      <c r="AF43" s="30">
        <f t="shared" si="23"/>
        <v>403</v>
      </c>
      <c r="AG43" s="30">
        <f t="shared" si="23"/>
        <v>305</v>
      </c>
      <c r="AH43" s="30">
        <f t="shared" si="23"/>
        <v>276</v>
      </c>
      <c r="AI43" s="30">
        <f t="shared" si="23"/>
        <v>231</v>
      </c>
      <c r="AJ43" s="30">
        <f t="shared" si="23"/>
        <v>158</v>
      </c>
      <c r="AK43" s="13">
        <f t="shared" si="23"/>
        <v>2972</v>
      </c>
      <c r="AL43" s="13">
        <f t="shared" si="23"/>
        <v>109</v>
      </c>
      <c r="AM43" s="13">
        <f t="shared" si="23"/>
        <v>75</v>
      </c>
      <c r="AN43" s="13">
        <f t="shared" si="23"/>
        <v>73</v>
      </c>
      <c r="AO43" s="13">
        <f t="shared" si="23"/>
        <v>39</v>
      </c>
      <c r="AP43" s="13">
        <f t="shared" si="23"/>
        <v>25</v>
      </c>
      <c r="AQ43" s="13">
        <f t="shared" si="23"/>
        <v>321</v>
      </c>
      <c r="AR43" s="13">
        <f>SUM(AR44:AR46)</f>
        <v>217</v>
      </c>
      <c r="AS43" s="13">
        <f>SUM(AS44:AS46)</f>
        <v>207</v>
      </c>
      <c r="AT43" s="13">
        <f>SUM(AT44:AT46)</f>
        <v>1076</v>
      </c>
      <c r="AU43" s="13">
        <f>SUM(AU44:AU46)</f>
        <v>136</v>
      </c>
      <c r="AV43" s="13">
        <f>SUM(AV44:AV46)</f>
        <v>110</v>
      </c>
    </row>
    <row r="44" spans="1:48" ht="14.25" customHeight="1">
      <c r="A44" s="55" t="s">
        <v>68</v>
      </c>
      <c r="B44" s="8">
        <f>+E44+J44+P44+V44+AB44+AK44+AQ44</f>
        <v>4195</v>
      </c>
      <c r="C44" s="12">
        <v>6</v>
      </c>
      <c r="D44" s="12">
        <v>81</v>
      </c>
      <c r="E44" s="19">
        <f t="shared" si="18"/>
        <v>87</v>
      </c>
      <c r="F44" s="12">
        <v>86</v>
      </c>
      <c r="G44" s="12">
        <v>83</v>
      </c>
      <c r="H44" s="12">
        <v>80</v>
      </c>
      <c r="I44" s="12">
        <v>78</v>
      </c>
      <c r="J44" s="19">
        <f>+I44+H44+G44+F44</f>
        <v>327</v>
      </c>
      <c r="K44" s="12">
        <v>78</v>
      </c>
      <c r="L44" s="12">
        <v>77</v>
      </c>
      <c r="M44" s="12">
        <v>78</v>
      </c>
      <c r="N44" s="12">
        <v>77</v>
      </c>
      <c r="O44" s="12">
        <v>77</v>
      </c>
      <c r="P44" s="19">
        <f t="shared" si="19"/>
        <v>387</v>
      </c>
      <c r="Q44" s="12">
        <v>78</v>
      </c>
      <c r="R44" s="12">
        <v>78</v>
      </c>
      <c r="S44" s="12">
        <v>78</v>
      </c>
      <c r="T44" s="12">
        <v>77</v>
      </c>
      <c r="U44" s="12">
        <v>72</v>
      </c>
      <c r="V44" s="19">
        <f t="shared" si="20"/>
        <v>383</v>
      </c>
      <c r="W44" s="12">
        <v>69</v>
      </c>
      <c r="X44" s="12">
        <v>68</v>
      </c>
      <c r="Y44" s="12">
        <v>66</v>
      </c>
      <c r="Z44" s="12">
        <v>68</v>
      </c>
      <c r="AA44" s="12">
        <v>73</v>
      </c>
      <c r="AB44" s="19">
        <f t="shared" si="21"/>
        <v>344</v>
      </c>
      <c r="AC44" s="12">
        <v>411</v>
      </c>
      <c r="AD44" s="12">
        <v>439</v>
      </c>
      <c r="AE44" s="12">
        <v>445</v>
      </c>
      <c r="AF44" s="12">
        <v>326</v>
      </c>
      <c r="AG44" s="12">
        <v>247</v>
      </c>
      <c r="AH44" s="12">
        <v>223</v>
      </c>
      <c r="AI44" s="12">
        <v>187</v>
      </c>
      <c r="AJ44" s="12">
        <v>128</v>
      </c>
      <c r="AK44" s="19">
        <f t="shared" si="22"/>
        <v>2406</v>
      </c>
      <c r="AL44" s="12">
        <v>89</v>
      </c>
      <c r="AM44" s="12">
        <v>61</v>
      </c>
      <c r="AN44" s="12">
        <v>59</v>
      </c>
      <c r="AO44" s="12">
        <v>32</v>
      </c>
      <c r="AP44" s="12">
        <v>20</v>
      </c>
      <c r="AQ44" s="19">
        <f>SUM(AL44:AP44)</f>
        <v>261</v>
      </c>
      <c r="AR44" s="12">
        <v>175</v>
      </c>
      <c r="AS44" s="12">
        <v>167</v>
      </c>
      <c r="AT44" s="12">
        <v>869</v>
      </c>
      <c r="AU44" s="12">
        <v>110</v>
      </c>
      <c r="AV44" s="12">
        <v>89</v>
      </c>
    </row>
    <row r="45" spans="1:48" ht="14.25" customHeight="1">
      <c r="A45" s="55" t="s">
        <v>92</v>
      </c>
      <c r="B45" s="8">
        <f>+E45+J45+P45+V45+AB45+AK45+AQ45</f>
        <v>520</v>
      </c>
      <c r="C45" s="12">
        <v>1</v>
      </c>
      <c r="D45" s="12">
        <v>11</v>
      </c>
      <c r="E45" s="19">
        <f t="shared" si="18"/>
        <v>12</v>
      </c>
      <c r="F45" s="12">
        <v>10</v>
      </c>
      <c r="G45" s="12">
        <v>10</v>
      </c>
      <c r="H45" s="12">
        <v>10</v>
      </c>
      <c r="I45" s="12">
        <v>10</v>
      </c>
      <c r="J45" s="19">
        <f>+I45+H45+G45+F45</f>
        <v>40</v>
      </c>
      <c r="K45" s="12">
        <v>10</v>
      </c>
      <c r="L45" s="12">
        <v>10</v>
      </c>
      <c r="M45" s="12">
        <v>9</v>
      </c>
      <c r="N45" s="12">
        <v>9</v>
      </c>
      <c r="O45" s="12">
        <v>9</v>
      </c>
      <c r="P45" s="19">
        <f t="shared" si="19"/>
        <v>47</v>
      </c>
      <c r="Q45" s="12">
        <v>9</v>
      </c>
      <c r="R45" s="12">
        <v>10</v>
      </c>
      <c r="S45" s="12">
        <v>9</v>
      </c>
      <c r="T45" s="12">
        <v>9</v>
      </c>
      <c r="U45" s="12">
        <v>9</v>
      </c>
      <c r="V45" s="19">
        <f t="shared" si="20"/>
        <v>46</v>
      </c>
      <c r="W45" s="12">
        <v>9</v>
      </c>
      <c r="X45" s="12">
        <v>8</v>
      </c>
      <c r="Y45" s="12">
        <v>8</v>
      </c>
      <c r="Z45" s="12">
        <v>8</v>
      </c>
      <c r="AA45" s="12">
        <v>9</v>
      </c>
      <c r="AB45" s="19">
        <f t="shared" si="21"/>
        <v>42</v>
      </c>
      <c r="AC45" s="12">
        <v>51</v>
      </c>
      <c r="AD45" s="12">
        <v>54</v>
      </c>
      <c r="AE45" s="12">
        <v>55</v>
      </c>
      <c r="AF45" s="12">
        <v>41</v>
      </c>
      <c r="AG45" s="12">
        <v>31</v>
      </c>
      <c r="AH45" s="12">
        <v>28</v>
      </c>
      <c r="AI45" s="12">
        <v>23</v>
      </c>
      <c r="AJ45" s="12">
        <v>16</v>
      </c>
      <c r="AK45" s="19">
        <f t="shared" si="22"/>
        <v>299</v>
      </c>
      <c r="AL45" s="12">
        <v>11</v>
      </c>
      <c r="AM45" s="12">
        <v>8</v>
      </c>
      <c r="AN45" s="12">
        <v>8</v>
      </c>
      <c r="AO45" s="12">
        <v>4</v>
      </c>
      <c r="AP45" s="12">
        <v>3</v>
      </c>
      <c r="AQ45" s="19">
        <f>SUM(AL45:AP45)</f>
        <v>34</v>
      </c>
      <c r="AR45" s="12">
        <v>22</v>
      </c>
      <c r="AS45" s="12">
        <v>21</v>
      </c>
      <c r="AT45" s="12">
        <v>109</v>
      </c>
      <c r="AU45" s="12">
        <v>13</v>
      </c>
      <c r="AV45" s="12">
        <v>11</v>
      </c>
    </row>
    <row r="46" spans="1:48" ht="14.25" customHeight="1">
      <c r="A46" s="55" t="s">
        <v>69</v>
      </c>
      <c r="B46" s="8">
        <f>+E46+J46+P46+V46+AB46+AK46+AQ46</f>
        <v>466</v>
      </c>
      <c r="C46" s="12">
        <v>1</v>
      </c>
      <c r="D46" s="12">
        <v>9</v>
      </c>
      <c r="E46" s="19">
        <f t="shared" si="18"/>
        <v>10</v>
      </c>
      <c r="F46" s="12">
        <v>9</v>
      </c>
      <c r="G46" s="12">
        <v>9</v>
      </c>
      <c r="H46" s="12">
        <v>9</v>
      </c>
      <c r="I46" s="12">
        <v>9</v>
      </c>
      <c r="J46" s="19">
        <f>+I46+H46+G46+F46</f>
        <v>36</v>
      </c>
      <c r="K46" s="12">
        <v>9</v>
      </c>
      <c r="L46" s="12">
        <v>9</v>
      </c>
      <c r="M46" s="12">
        <v>9</v>
      </c>
      <c r="N46" s="12">
        <v>9</v>
      </c>
      <c r="O46" s="12">
        <v>9</v>
      </c>
      <c r="P46" s="19">
        <f t="shared" si="19"/>
        <v>45</v>
      </c>
      <c r="Q46" s="12">
        <v>9</v>
      </c>
      <c r="R46" s="12">
        <v>9</v>
      </c>
      <c r="S46" s="12">
        <v>9</v>
      </c>
      <c r="T46" s="12">
        <v>8</v>
      </c>
      <c r="U46" s="12">
        <v>8</v>
      </c>
      <c r="V46" s="19">
        <f t="shared" si="20"/>
        <v>43</v>
      </c>
      <c r="W46" s="12">
        <v>8</v>
      </c>
      <c r="X46" s="12">
        <v>7</v>
      </c>
      <c r="Y46" s="12">
        <v>8</v>
      </c>
      <c r="Z46" s="12">
        <v>8</v>
      </c>
      <c r="AA46" s="12">
        <v>8</v>
      </c>
      <c r="AB46" s="19">
        <f t="shared" si="21"/>
        <v>39</v>
      </c>
      <c r="AC46" s="12">
        <v>46</v>
      </c>
      <c r="AD46" s="12">
        <v>49</v>
      </c>
      <c r="AE46" s="12">
        <v>49</v>
      </c>
      <c r="AF46" s="12">
        <v>36</v>
      </c>
      <c r="AG46" s="12">
        <v>27</v>
      </c>
      <c r="AH46" s="12">
        <v>25</v>
      </c>
      <c r="AI46" s="12">
        <v>21</v>
      </c>
      <c r="AJ46" s="12">
        <v>14</v>
      </c>
      <c r="AK46" s="19">
        <f t="shared" si="22"/>
        <v>267</v>
      </c>
      <c r="AL46" s="12">
        <v>9</v>
      </c>
      <c r="AM46" s="12">
        <v>6</v>
      </c>
      <c r="AN46" s="12">
        <v>6</v>
      </c>
      <c r="AO46" s="12">
        <v>3</v>
      </c>
      <c r="AP46" s="12">
        <v>2</v>
      </c>
      <c r="AQ46" s="19">
        <f>SUM(AL46:AP46)</f>
        <v>26</v>
      </c>
      <c r="AR46" s="12">
        <v>20</v>
      </c>
      <c r="AS46" s="12">
        <v>19</v>
      </c>
      <c r="AT46" s="12">
        <v>98</v>
      </c>
      <c r="AU46" s="12">
        <v>13</v>
      </c>
      <c r="AV46" s="12">
        <v>10</v>
      </c>
    </row>
    <row r="47" spans="1:48" ht="14.25" customHeight="1">
      <c r="A47" s="54" t="s">
        <v>70</v>
      </c>
      <c r="B47" s="10">
        <f>SUM(B48:B50)</f>
        <v>2220</v>
      </c>
      <c r="C47" s="10">
        <f aca="true" t="shared" si="24" ref="C47:AQ47">SUM(C48:C50)</f>
        <v>3</v>
      </c>
      <c r="D47" s="10">
        <f t="shared" si="24"/>
        <v>31</v>
      </c>
      <c r="E47" s="10">
        <f t="shared" si="24"/>
        <v>34</v>
      </c>
      <c r="F47" s="10">
        <f t="shared" si="24"/>
        <v>33</v>
      </c>
      <c r="G47" s="10">
        <f t="shared" si="24"/>
        <v>32</v>
      </c>
      <c r="H47" s="10">
        <f t="shared" si="24"/>
        <v>32</v>
      </c>
      <c r="I47" s="10">
        <f t="shared" si="24"/>
        <v>32</v>
      </c>
      <c r="J47" s="10">
        <f t="shared" si="24"/>
        <v>129</v>
      </c>
      <c r="K47" s="10">
        <f t="shared" si="24"/>
        <v>33</v>
      </c>
      <c r="L47" s="10">
        <f t="shared" si="24"/>
        <v>33</v>
      </c>
      <c r="M47" s="10">
        <f t="shared" si="24"/>
        <v>34</v>
      </c>
      <c r="N47" s="10">
        <f t="shared" si="24"/>
        <v>35</v>
      </c>
      <c r="O47" s="10">
        <f t="shared" si="24"/>
        <v>35</v>
      </c>
      <c r="P47" s="10">
        <f t="shared" si="24"/>
        <v>170</v>
      </c>
      <c r="Q47" s="10">
        <f t="shared" si="24"/>
        <v>36</v>
      </c>
      <c r="R47" s="10">
        <f t="shared" si="24"/>
        <v>37</v>
      </c>
      <c r="S47" s="10">
        <f t="shared" si="24"/>
        <v>37</v>
      </c>
      <c r="T47" s="10">
        <f t="shared" si="24"/>
        <v>36</v>
      </c>
      <c r="U47" s="10">
        <f t="shared" si="24"/>
        <v>33</v>
      </c>
      <c r="V47" s="10">
        <f t="shared" si="24"/>
        <v>179</v>
      </c>
      <c r="W47" s="10">
        <f t="shared" si="24"/>
        <v>30</v>
      </c>
      <c r="X47" s="10">
        <f t="shared" si="24"/>
        <v>28</v>
      </c>
      <c r="Y47" s="10">
        <f t="shared" si="24"/>
        <v>26</v>
      </c>
      <c r="Z47" s="10">
        <f t="shared" si="24"/>
        <v>26</v>
      </c>
      <c r="AA47" s="10">
        <f t="shared" si="24"/>
        <v>27</v>
      </c>
      <c r="AB47" s="10">
        <f t="shared" si="24"/>
        <v>137</v>
      </c>
      <c r="AC47" s="10">
        <f t="shared" si="24"/>
        <v>148</v>
      </c>
      <c r="AD47" s="10">
        <f t="shared" si="24"/>
        <v>183</v>
      </c>
      <c r="AE47" s="10">
        <f t="shared" si="24"/>
        <v>207</v>
      </c>
      <c r="AF47" s="10">
        <f t="shared" si="24"/>
        <v>189</v>
      </c>
      <c r="AG47" s="10">
        <f t="shared" si="24"/>
        <v>160</v>
      </c>
      <c r="AH47" s="10">
        <f t="shared" si="24"/>
        <v>136</v>
      </c>
      <c r="AI47" s="10">
        <f t="shared" si="24"/>
        <v>111</v>
      </c>
      <c r="AJ47" s="10">
        <f t="shared" si="24"/>
        <v>105</v>
      </c>
      <c r="AK47" s="10">
        <f t="shared" si="24"/>
        <v>1239</v>
      </c>
      <c r="AL47" s="10">
        <f t="shared" si="24"/>
        <v>96</v>
      </c>
      <c r="AM47" s="10">
        <f t="shared" si="24"/>
        <v>71</v>
      </c>
      <c r="AN47" s="10">
        <f t="shared" si="24"/>
        <v>68</v>
      </c>
      <c r="AO47" s="10">
        <f t="shared" si="24"/>
        <v>54</v>
      </c>
      <c r="AP47" s="10">
        <f t="shared" si="24"/>
        <v>43</v>
      </c>
      <c r="AQ47" s="10">
        <f t="shared" si="24"/>
        <v>332</v>
      </c>
      <c r="AR47" s="10">
        <f>SUM(AR48:AR50)</f>
        <v>80</v>
      </c>
      <c r="AS47" s="10">
        <f>SUM(AS48:AS50)</f>
        <v>64</v>
      </c>
      <c r="AT47" s="10">
        <f>SUM(AT48:AT50)</f>
        <v>413</v>
      </c>
      <c r="AU47" s="10">
        <f>SUM(AU48:AU50)</f>
        <v>42</v>
      </c>
      <c r="AV47" s="10">
        <f>SUM(AV48:AV50)</f>
        <v>34</v>
      </c>
    </row>
    <row r="48" spans="1:48" ht="14.25" customHeight="1">
      <c r="A48" s="56" t="s">
        <v>71</v>
      </c>
      <c r="B48" s="8">
        <f>+E48+J48+P48+V48+AB48+AK48+AQ48</f>
        <v>1125</v>
      </c>
      <c r="C48" s="12">
        <v>1</v>
      </c>
      <c r="D48" s="12">
        <v>16</v>
      </c>
      <c r="E48" s="19">
        <f t="shared" si="18"/>
        <v>17</v>
      </c>
      <c r="F48" s="12">
        <v>16</v>
      </c>
      <c r="G48" s="12">
        <v>16</v>
      </c>
      <c r="H48" s="12">
        <v>16</v>
      </c>
      <c r="I48" s="12">
        <v>16</v>
      </c>
      <c r="J48" s="19">
        <f>+I48+H48+G48+F48</f>
        <v>64</v>
      </c>
      <c r="K48" s="12">
        <v>17</v>
      </c>
      <c r="L48" s="12">
        <v>16</v>
      </c>
      <c r="M48" s="12">
        <v>17</v>
      </c>
      <c r="N48" s="12">
        <v>17</v>
      </c>
      <c r="O48" s="12">
        <v>18</v>
      </c>
      <c r="P48" s="19">
        <f t="shared" si="19"/>
        <v>85</v>
      </c>
      <c r="Q48" s="12">
        <v>19</v>
      </c>
      <c r="R48" s="12">
        <v>19</v>
      </c>
      <c r="S48" s="12">
        <v>19</v>
      </c>
      <c r="T48" s="12">
        <v>18</v>
      </c>
      <c r="U48" s="12">
        <v>17</v>
      </c>
      <c r="V48" s="19">
        <f t="shared" si="20"/>
        <v>92</v>
      </c>
      <c r="W48" s="12">
        <v>15</v>
      </c>
      <c r="X48" s="12">
        <v>14</v>
      </c>
      <c r="Y48" s="12">
        <v>13</v>
      </c>
      <c r="Z48" s="12">
        <v>13</v>
      </c>
      <c r="AA48" s="12">
        <v>14</v>
      </c>
      <c r="AB48" s="19">
        <f t="shared" si="21"/>
        <v>69</v>
      </c>
      <c r="AC48" s="12">
        <v>74</v>
      </c>
      <c r="AD48" s="12">
        <v>93</v>
      </c>
      <c r="AE48" s="12">
        <v>106</v>
      </c>
      <c r="AF48" s="12">
        <v>96</v>
      </c>
      <c r="AG48" s="12">
        <v>82</v>
      </c>
      <c r="AH48" s="12">
        <v>69</v>
      </c>
      <c r="AI48" s="12">
        <v>57</v>
      </c>
      <c r="AJ48" s="12">
        <v>54</v>
      </c>
      <c r="AK48" s="19">
        <f t="shared" si="22"/>
        <v>631</v>
      </c>
      <c r="AL48" s="12">
        <v>48</v>
      </c>
      <c r="AM48" s="12">
        <v>36</v>
      </c>
      <c r="AN48" s="12">
        <v>34</v>
      </c>
      <c r="AO48" s="12">
        <v>27</v>
      </c>
      <c r="AP48" s="12">
        <v>22</v>
      </c>
      <c r="AQ48" s="19">
        <f>SUM(AL48:AP48)</f>
        <v>167</v>
      </c>
      <c r="AR48" s="12">
        <v>40</v>
      </c>
      <c r="AS48" s="12">
        <v>32</v>
      </c>
      <c r="AT48" s="12">
        <v>209</v>
      </c>
      <c r="AU48" s="12">
        <v>22</v>
      </c>
      <c r="AV48" s="12">
        <v>17</v>
      </c>
    </row>
    <row r="49" spans="1:48" ht="14.25" customHeight="1">
      <c r="A49" s="56" t="s">
        <v>72</v>
      </c>
      <c r="B49" s="8">
        <f>+E49+J49+P49+V49+AB49+AK49+AQ49</f>
        <v>623</v>
      </c>
      <c r="C49" s="12">
        <v>1</v>
      </c>
      <c r="D49" s="12">
        <v>9</v>
      </c>
      <c r="E49" s="19">
        <f t="shared" si="18"/>
        <v>10</v>
      </c>
      <c r="F49" s="12">
        <v>10</v>
      </c>
      <c r="G49" s="12">
        <v>8</v>
      </c>
      <c r="H49" s="12">
        <v>9</v>
      </c>
      <c r="I49" s="12">
        <v>9</v>
      </c>
      <c r="J49" s="19">
        <f>+I49+H49+G49+F49</f>
        <v>36</v>
      </c>
      <c r="K49" s="12">
        <v>9</v>
      </c>
      <c r="L49" s="12">
        <v>10</v>
      </c>
      <c r="M49" s="12">
        <v>10</v>
      </c>
      <c r="N49" s="12">
        <v>10</v>
      </c>
      <c r="O49" s="12">
        <v>9</v>
      </c>
      <c r="P49" s="19">
        <f t="shared" si="19"/>
        <v>48</v>
      </c>
      <c r="Q49" s="12">
        <v>10</v>
      </c>
      <c r="R49" s="12">
        <v>11</v>
      </c>
      <c r="S49" s="12">
        <v>10</v>
      </c>
      <c r="T49" s="12">
        <v>10</v>
      </c>
      <c r="U49" s="12">
        <v>9</v>
      </c>
      <c r="V49" s="19">
        <f t="shared" si="20"/>
        <v>50</v>
      </c>
      <c r="W49" s="12">
        <v>9</v>
      </c>
      <c r="X49" s="12">
        <v>8</v>
      </c>
      <c r="Y49" s="12">
        <v>8</v>
      </c>
      <c r="Z49" s="12">
        <v>8</v>
      </c>
      <c r="AA49" s="12">
        <v>8</v>
      </c>
      <c r="AB49" s="19">
        <f t="shared" si="21"/>
        <v>41</v>
      </c>
      <c r="AC49" s="12">
        <v>41</v>
      </c>
      <c r="AD49" s="12">
        <v>52</v>
      </c>
      <c r="AE49" s="12">
        <v>58</v>
      </c>
      <c r="AF49" s="12">
        <v>53</v>
      </c>
      <c r="AG49" s="12">
        <v>45</v>
      </c>
      <c r="AH49" s="12">
        <v>38</v>
      </c>
      <c r="AI49" s="12">
        <v>30</v>
      </c>
      <c r="AJ49" s="12">
        <v>28</v>
      </c>
      <c r="AK49" s="19">
        <f t="shared" si="22"/>
        <v>345</v>
      </c>
      <c r="AL49" s="12">
        <v>27</v>
      </c>
      <c r="AM49" s="12">
        <v>20</v>
      </c>
      <c r="AN49" s="12">
        <v>19</v>
      </c>
      <c r="AO49" s="12">
        <v>15</v>
      </c>
      <c r="AP49" s="12">
        <v>12</v>
      </c>
      <c r="AQ49" s="19">
        <f>SUM(AL49:AP49)</f>
        <v>93</v>
      </c>
      <c r="AR49" s="12">
        <v>23</v>
      </c>
      <c r="AS49" s="12">
        <v>18</v>
      </c>
      <c r="AT49" s="12">
        <v>115</v>
      </c>
      <c r="AU49" s="12">
        <v>11</v>
      </c>
      <c r="AV49" s="12">
        <v>9</v>
      </c>
    </row>
    <row r="50" spans="1:48" ht="14.25" customHeight="1">
      <c r="A50" s="56" t="s">
        <v>73</v>
      </c>
      <c r="B50" s="8">
        <f>+E50+J50+P50+V50+AB50+AK50+AQ50</f>
        <v>472</v>
      </c>
      <c r="C50" s="12">
        <v>1</v>
      </c>
      <c r="D50" s="12">
        <v>6</v>
      </c>
      <c r="E50" s="19">
        <f t="shared" si="18"/>
        <v>7</v>
      </c>
      <c r="F50" s="12">
        <v>7</v>
      </c>
      <c r="G50" s="12">
        <v>8</v>
      </c>
      <c r="H50" s="12">
        <v>7</v>
      </c>
      <c r="I50" s="12">
        <v>7</v>
      </c>
      <c r="J50" s="19">
        <f>+I50+H50+G50+F50</f>
        <v>29</v>
      </c>
      <c r="K50" s="12">
        <v>7</v>
      </c>
      <c r="L50" s="12">
        <v>7</v>
      </c>
      <c r="M50" s="12">
        <v>7</v>
      </c>
      <c r="N50" s="12">
        <v>8</v>
      </c>
      <c r="O50" s="12">
        <v>8</v>
      </c>
      <c r="P50" s="19">
        <f t="shared" si="19"/>
        <v>37</v>
      </c>
      <c r="Q50" s="12">
        <v>7</v>
      </c>
      <c r="R50" s="12">
        <v>7</v>
      </c>
      <c r="S50" s="12">
        <v>8</v>
      </c>
      <c r="T50" s="12">
        <v>8</v>
      </c>
      <c r="U50" s="12">
        <v>7</v>
      </c>
      <c r="V50" s="19">
        <f t="shared" si="20"/>
        <v>37</v>
      </c>
      <c r="W50" s="12">
        <v>6</v>
      </c>
      <c r="X50" s="12">
        <v>6</v>
      </c>
      <c r="Y50" s="12">
        <v>5</v>
      </c>
      <c r="Z50" s="12">
        <v>5</v>
      </c>
      <c r="AA50" s="12">
        <v>5</v>
      </c>
      <c r="AB50" s="19">
        <f t="shared" si="21"/>
        <v>27</v>
      </c>
      <c r="AC50" s="12">
        <v>33</v>
      </c>
      <c r="AD50" s="12">
        <v>38</v>
      </c>
      <c r="AE50" s="12">
        <v>43</v>
      </c>
      <c r="AF50" s="12">
        <v>40</v>
      </c>
      <c r="AG50" s="12">
        <v>33</v>
      </c>
      <c r="AH50" s="12">
        <v>29</v>
      </c>
      <c r="AI50" s="12">
        <v>24</v>
      </c>
      <c r="AJ50" s="12">
        <v>23</v>
      </c>
      <c r="AK50" s="19">
        <f t="shared" si="22"/>
        <v>263</v>
      </c>
      <c r="AL50" s="12">
        <v>21</v>
      </c>
      <c r="AM50" s="12">
        <v>15</v>
      </c>
      <c r="AN50" s="12">
        <v>15</v>
      </c>
      <c r="AO50" s="12">
        <v>12</v>
      </c>
      <c r="AP50" s="12">
        <v>9</v>
      </c>
      <c r="AQ50" s="19">
        <f>SUM(AL50:AP50)</f>
        <v>72</v>
      </c>
      <c r="AR50" s="12">
        <v>17</v>
      </c>
      <c r="AS50" s="12">
        <v>14</v>
      </c>
      <c r="AT50" s="12">
        <v>89</v>
      </c>
      <c r="AU50" s="12">
        <v>9</v>
      </c>
      <c r="AV50" s="12">
        <v>8</v>
      </c>
    </row>
    <row r="51" spans="1:48" ht="14.25" customHeight="1">
      <c r="A51" s="57" t="s">
        <v>74</v>
      </c>
      <c r="B51" s="16">
        <f>+B52+B54+B56+B62</f>
        <v>49499</v>
      </c>
      <c r="C51" s="16">
        <f aca="true" t="shared" si="25" ref="C51:AQ51">+C52+C54+C56+C62</f>
        <v>75</v>
      </c>
      <c r="D51" s="16">
        <f t="shared" si="25"/>
        <v>912</v>
      </c>
      <c r="E51" s="16">
        <f t="shared" si="25"/>
        <v>987</v>
      </c>
      <c r="F51" s="16">
        <f t="shared" si="25"/>
        <v>976</v>
      </c>
      <c r="G51" s="16">
        <f t="shared" si="25"/>
        <v>965</v>
      </c>
      <c r="H51" s="16">
        <f t="shared" si="25"/>
        <v>953</v>
      </c>
      <c r="I51" s="16">
        <f t="shared" si="25"/>
        <v>939</v>
      </c>
      <c r="J51" s="16">
        <f t="shared" si="25"/>
        <v>3833</v>
      </c>
      <c r="K51" s="16">
        <f t="shared" si="25"/>
        <v>928</v>
      </c>
      <c r="L51" s="16">
        <f t="shared" si="25"/>
        <v>915</v>
      </c>
      <c r="M51" s="16">
        <f t="shared" si="25"/>
        <v>904</v>
      </c>
      <c r="N51" s="16">
        <f t="shared" si="25"/>
        <v>894</v>
      </c>
      <c r="O51" s="16">
        <f t="shared" si="25"/>
        <v>885</v>
      </c>
      <c r="P51" s="16">
        <f t="shared" si="25"/>
        <v>4526</v>
      </c>
      <c r="Q51" s="16">
        <f t="shared" si="25"/>
        <v>878</v>
      </c>
      <c r="R51" s="16">
        <f t="shared" si="25"/>
        <v>872</v>
      </c>
      <c r="S51" s="16">
        <f t="shared" si="25"/>
        <v>871</v>
      </c>
      <c r="T51" s="16">
        <f t="shared" si="25"/>
        <v>878</v>
      </c>
      <c r="U51" s="16">
        <f t="shared" si="25"/>
        <v>891</v>
      </c>
      <c r="V51" s="16">
        <f t="shared" si="25"/>
        <v>4390</v>
      </c>
      <c r="W51" s="16">
        <f t="shared" si="25"/>
        <v>904</v>
      </c>
      <c r="X51" s="16">
        <f t="shared" si="25"/>
        <v>917</v>
      </c>
      <c r="Y51" s="16">
        <f t="shared" si="25"/>
        <v>934</v>
      </c>
      <c r="Z51" s="16">
        <f t="shared" si="25"/>
        <v>951</v>
      </c>
      <c r="AA51" s="16">
        <f t="shared" si="25"/>
        <v>970</v>
      </c>
      <c r="AB51" s="16">
        <f t="shared" si="25"/>
        <v>4676</v>
      </c>
      <c r="AC51" s="16">
        <f t="shared" si="25"/>
        <v>5093</v>
      </c>
      <c r="AD51" s="16">
        <f t="shared" si="25"/>
        <v>5292</v>
      </c>
      <c r="AE51" s="16">
        <f t="shared" si="25"/>
        <v>4979</v>
      </c>
      <c r="AF51" s="16">
        <f t="shared" si="25"/>
        <v>4092</v>
      </c>
      <c r="AG51" s="16">
        <f t="shared" si="25"/>
        <v>3266</v>
      </c>
      <c r="AH51" s="16">
        <f t="shared" si="25"/>
        <v>2496</v>
      </c>
      <c r="AI51" s="16">
        <f t="shared" si="25"/>
        <v>1905</v>
      </c>
      <c r="AJ51" s="16">
        <f t="shared" si="25"/>
        <v>1464</v>
      </c>
      <c r="AK51" s="16">
        <f t="shared" si="25"/>
        <v>28587</v>
      </c>
      <c r="AL51" s="16">
        <f t="shared" si="25"/>
        <v>998</v>
      </c>
      <c r="AM51" s="16">
        <f t="shared" si="25"/>
        <v>640</v>
      </c>
      <c r="AN51" s="16">
        <f t="shared" si="25"/>
        <v>394</v>
      </c>
      <c r="AO51" s="16">
        <f t="shared" si="25"/>
        <v>254</v>
      </c>
      <c r="AP51" s="16">
        <f t="shared" si="25"/>
        <v>214</v>
      </c>
      <c r="AQ51" s="16">
        <f t="shared" si="25"/>
        <v>2500</v>
      </c>
      <c r="AR51" s="16">
        <f>+AR52+AR54+AR56+AR62</f>
        <v>2234</v>
      </c>
      <c r="AS51" s="16">
        <f>+AS52+AS54+AS56+AS62</f>
        <v>2140</v>
      </c>
      <c r="AT51" s="16">
        <f>+AT52+AT54+AT56+AT62</f>
        <v>10860</v>
      </c>
      <c r="AU51" s="16">
        <f>+AU52+AU54+AU56+AU62</f>
        <v>1233</v>
      </c>
      <c r="AV51" s="16">
        <f>+AV52+AV54+AV56+AV62</f>
        <v>995</v>
      </c>
    </row>
    <row r="52" spans="1:48" ht="14.25" customHeight="1">
      <c r="A52" s="54" t="s">
        <v>75</v>
      </c>
      <c r="B52" s="10">
        <f>+B53</f>
        <v>21285</v>
      </c>
      <c r="C52" s="10">
        <f aca="true" t="shared" si="26" ref="C52:AQ52">+C53</f>
        <v>32</v>
      </c>
      <c r="D52" s="10">
        <f t="shared" si="26"/>
        <v>386</v>
      </c>
      <c r="E52" s="10">
        <f t="shared" si="26"/>
        <v>418</v>
      </c>
      <c r="F52" s="10">
        <f t="shared" si="26"/>
        <v>407</v>
      </c>
      <c r="G52" s="10">
        <f t="shared" si="26"/>
        <v>397</v>
      </c>
      <c r="H52" s="10">
        <f t="shared" si="26"/>
        <v>387</v>
      </c>
      <c r="I52" s="10">
        <f t="shared" si="26"/>
        <v>378</v>
      </c>
      <c r="J52" s="10">
        <f t="shared" si="26"/>
        <v>1569</v>
      </c>
      <c r="K52" s="10">
        <f t="shared" si="26"/>
        <v>370</v>
      </c>
      <c r="L52" s="10">
        <f t="shared" si="26"/>
        <v>363</v>
      </c>
      <c r="M52" s="10">
        <f t="shared" si="26"/>
        <v>357</v>
      </c>
      <c r="N52" s="10">
        <f t="shared" si="26"/>
        <v>353</v>
      </c>
      <c r="O52" s="10">
        <f t="shared" si="26"/>
        <v>351</v>
      </c>
      <c r="P52" s="10">
        <f t="shared" si="26"/>
        <v>1794</v>
      </c>
      <c r="Q52" s="10">
        <f t="shared" si="26"/>
        <v>349</v>
      </c>
      <c r="R52" s="10">
        <f t="shared" si="26"/>
        <v>347</v>
      </c>
      <c r="S52" s="10">
        <f t="shared" si="26"/>
        <v>351</v>
      </c>
      <c r="T52" s="10">
        <f t="shared" si="26"/>
        <v>362</v>
      </c>
      <c r="U52" s="10">
        <f t="shared" si="26"/>
        <v>377</v>
      </c>
      <c r="V52" s="10">
        <f t="shared" si="26"/>
        <v>1786</v>
      </c>
      <c r="W52" s="10">
        <f t="shared" si="26"/>
        <v>393</v>
      </c>
      <c r="X52" s="10">
        <f t="shared" si="26"/>
        <v>409</v>
      </c>
      <c r="Y52" s="10">
        <f t="shared" si="26"/>
        <v>422</v>
      </c>
      <c r="Z52" s="10">
        <f t="shared" si="26"/>
        <v>427</v>
      </c>
      <c r="AA52" s="10">
        <f t="shared" si="26"/>
        <v>427</v>
      </c>
      <c r="AB52" s="10">
        <f t="shared" si="26"/>
        <v>2078</v>
      </c>
      <c r="AC52" s="10">
        <f t="shared" si="26"/>
        <v>2167</v>
      </c>
      <c r="AD52" s="10">
        <f t="shared" si="26"/>
        <v>2276</v>
      </c>
      <c r="AE52" s="10">
        <f t="shared" si="26"/>
        <v>2048</v>
      </c>
      <c r="AF52" s="10">
        <f t="shared" si="26"/>
        <v>1702</v>
      </c>
      <c r="AG52" s="10">
        <f t="shared" si="26"/>
        <v>1508</v>
      </c>
      <c r="AH52" s="10">
        <f t="shared" si="26"/>
        <v>1170</v>
      </c>
      <c r="AI52" s="10">
        <f t="shared" si="26"/>
        <v>915</v>
      </c>
      <c r="AJ52" s="10">
        <f t="shared" si="26"/>
        <v>692</v>
      </c>
      <c r="AK52" s="10">
        <f t="shared" si="26"/>
        <v>12478</v>
      </c>
      <c r="AL52" s="10">
        <f t="shared" si="26"/>
        <v>473</v>
      </c>
      <c r="AM52" s="10">
        <f t="shared" si="26"/>
        <v>298</v>
      </c>
      <c r="AN52" s="10">
        <f t="shared" si="26"/>
        <v>166</v>
      </c>
      <c r="AO52" s="10">
        <f t="shared" si="26"/>
        <v>120</v>
      </c>
      <c r="AP52" s="10">
        <f t="shared" si="26"/>
        <v>105</v>
      </c>
      <c r="AQ52" s="10">
        <f t="shared" si="26"/>
        <v>1162</v>
      </c>
      <c r="AR52" s="10">
        <f>+AR53</f>
        <v>914</v>
      </c>
      <c r="AS52" s="10">
        <f>+AS53</f>
        <v>856</v>
      </c>
      <c r="AT52" s="10">
        <f>+AT53</f>
        <v>4642</v>
      </c>
      <c r="AU52" s="10">
        <f>+AU53</f>
        <v>522</v>
      </c>
      <c r="AV52" s="10">
        <f>+AV53</f>
        <v>421</v>
      </c>
    </row>
    <row r="53" spans="1:48" ht="14.25" customHeight="1">
      <c r="A53" s="55" t="s">
        <v>76</v>
      </c>
      <c r="B53" s="8">
        <f>+E53+J53+P53+V53+AB53+AK53+AQ53</f>
        <v>21285</v>
      </c>
      <c r="C53" s="12">
        <v>32</v>
      </c>
      <c r="D53" s="12">
        <v>386</v>
      </c>
      <c r="E53" s="19">
        <f>+D53+C53</f>
        <v>418</v>
      </c>
      <c r="F53" s="12">
        <v>407</v>
      </c>
      <c r="G53" s="12">
        <v>397</v>
      </c>
      <c r="H53" s="12">
        <v>387</v>
      </c>
      <c r="I53" s="12">
        <v>378</v>
      </c>
      <c r="J53" s="19">
        <f>+I53+H53+G53+F53</f>
        <v>1569</v>
      </c>
      <c r="K53" s="12">
        <v>370</v>
      </c>
      <c r="L53" s="12">
        <v>363</v>
      </c>
      <c r="M53" s="12">
        <v>357</v>
      </c>
      <c r="N53" s="12">
        <v>353</v>
      </c>
      <c r="O53" s="12">
        <v>351</v>
      </c>
      <c r="P53" s="19">
        <f>+O53+N53+M53+L53+K53</f>
        <v>1794</v>
      </c>
      <c r="Q53" s="12">
        <v>349</v>
      </c>
      <c r="R53" s="12">
        <v>347</v>
      </c>
      <c r="S53" s="12">
        <v>351</v>
      </c>
      <c r="T53" s="12">
        <v>362</v>
      </c>
      <c r="U53" s="12">
        <v>377</v>
      </c>
      <c r="V53" s="19">
        <f aca="true" t="shared" si="27" ref="V53:V67">+U53+T53+S53+R53+Q53</f>
        <v>1786</v>
      </c>
      <c r="W53" s="12">
        <v>393</v>
      </c>
      <c r="X53" s="12">
        <v>409</v>
      </c>
      <c r="Y53" s="12">
        <v>422</v>
      </c>
      <c r="Z53" s="12">
        <v>427</v>
      </c>
      <c r="AA53" s="12">
        <v>427</v>
      </c>
      <c r="AB53" s="19">
        <f aca="true" t="shared" si="28" ref="AB53:AB67">+AA53+Z53+Y53+X53+W53</f>
        <v>2078</v>
      </c>
      <c r="AC53" s="12">
        <v>2167</v>
      </c>
      <c r="AD53" s="12">
        <v>2276</v>
      </c>
      <c r="AE53" s="12">
        <v>2048</v>
      </c>
      <c r="AF53" s="12">
        <v>1702</v>
      </c>
      <c r="AG53" s="12">
        <v>1508</v>
      </c>
      <c r="AH53" s="12">
        <v>1170</v>
      </c>
      <c r="AI53" s="12">
        <v>915</v>
      </c>
      <c r="AJ53" s="12">
        <v>692</v>
      </c>
      <c r="AK53" s="19">
        <f aca="true" t="shared" si="29" ref="AK53:AK67">SUM(AC53:AJ53)</f>
        <v>12478</v>
      </c>
      <c r="AL53" s="12">
        <v>473</v>
      </c>
      <c r="AM53" s="12">
        <v>298</v>
      </c>
      <c r="AN53" s="12">
        <v>166</v>
      </c>
      <c r="AO53" s="12">
        <v>120</v>
      </c>
      <c r="AP53" s="12">
        <v>105</v>
      </c>
      <c r="AQ53" s="19">
        <f>SUM(AL53:AP53)</f>
        <v>1162</v>
      </c>
      <c r="AR53" s="12">
        <v>914</v>
      </c>
      <c r="AS53" s="12">
        <v>856</v>
      </c>
      <c r="AT53" s="12">
        <v>4642</v>
      </c>
      <c r="AU53" s="12">
        <v>522</v>
      </c>
      <c r="AV53" s="12">
        <v>421</v>
      </c>
    </row>
    <row r="54" spans="1:48" ht="14.25" customHeight="1">
      <c r="A54" s="54" t="s">
        <v>77</v>
      </c>
      <c r="B54" s="10">
        <f>+B55</f>
        <v>2090</v>
      </c>
      <c r="C54" s="10">
        <f aca="true" t="shared" si="30" ref="C54:AQ54">+C55</f>
        <v>3</v>
      </c>
      <c r="D54" s="10">
        <f t="shared" si="30"/>
        <v>33</v>
      </c>
      <c r="E54" s="10">
        <f t="shared" si="30"/>
        <v>36</v>
      </c>
      <c r="F54" s="10">
        <f t="shared" si="30"/>
        <v>38</v>
      </c>
      <c r="G54" s="10">
        <f t="shared" si="30"/>
        <v>39</v>
      </c>
      <c r="H54" s="10">
        <f t="shared" si="30"/>
        <v>41</v>
      </c>
      <c r="I54" s="10">
        <f t="shared" si="30"/>
        <v>41</v>
      </c>
      <c r="J54" s="10">
        <f t="shared" si="30"/>
        <v>159</v>
      </c>
      <c r="K54" s="10">
        <f t="shared" si="30"/>
        <v>43</v>
      </c>
      <c r="L54" s="10">
        <f t="shared" si="30"/>
        <v>43</v>
      </c>
      <c r="M54" s="10">
        <f t="shared" si="30"/>
        <v>44</v>
      </c>
      <c r="N54" s="10">
        <f t="shared" si="30"/>
        <v>44</v>
      </c>
      <c r="O54" s="10">
        <f t="shared" si="30"/>
        <v>43</v>
      </c>
      <c r="P54" s="10">
        <f t="shared" si="30"/>
        <v>217</v>
      </c>
      <c r="Q54" s="10">
        <f t="shared" si="30"/>
        <v>44</v>
      </c>
      <c r="R54" s="10">
        <f t="shared" si="30"/>
        <v>43</v>
      </c>
      <c r="S54" s="10">
        <f t="shared" si="30"/>
        <v>43</v>
      </c>
      <c r="T54" s="10">
        <f t="shared" si="30"/>
        <v>43</v>
      </c>
      <c r="U54" s="10">
        <f t="shared" si="30"/>
        <v>42</v>
      </c>
      <c r="V54" s="10">
        <f t="shared" si="30"/>
        <v>215</v>
      </c>
      <c r="W54" s="10">
        <f t="shared" si="30"/>
        <v>42</v>
      </c>
      <c r="X54" s="10">
        <f t="shared" si="30"/>
        <v>41</v>
      </c>
      <c r="Y54" s="10">
        <f t="shared" si="30"/>
        <v>41</v>
      </c>
      <c r="Z54" s="10">
        <f t="shared" si="30"/>
        <v>41</v>
      </c>
      <c r="AA54" s="10">
        <f t="shared" si="30"/>
        <v>41</v>
      </c>
      <c r="AB54" s="10">
        <f t="shared" si="30"/>
        <v>206</v>
      </c>
      <c r="AC54" s="10">
        <f t="shared" si="30"/>
        <v>206</v>
      </c>
      <c r="AD54" s="10">
        <f t="shared" si="30"/>
        <v>205</v>
      </c>
      <c r="AE54" s="10">
        <f t="shared" si="30"/>
        <v>164</v>
      </c>
      <c r="AF54" s="10">
        <f t="shared" si="30"/>
        <v>154</v>
      </c>
      <c r="AG54" s="10">
        <f t="shared" si="30"/>
        <v>130</v>
      </c>
      <c r="AH54" s="10">
        <f t="shared" si="30"/>
        <v>106</v>
      </c>
      <c r="AI54" s="10">
        <f t="shared" si="30"/>
        <v>61</v>
      </c>
      <c r="AJ54" s="10">
        <f t="shared" si="30"/>
        <v>71</v>
      </c>
      <c r="AK54" s="10">
        <f t="shared" si="30"/>
        <v>1097</v>
      </c>
      <c r="AL54" s="10">
        <f t="shared" si="30"/>
        <v>67</v>
      </c>
      <c r="AM54" s="10">
        <f t="shared" si="30"/>
        <v>36</v>
      </c>
      <c r="AN54" s="10">
        <f t="shared" si="30"/>
        <v>29</v>
      </c>
      <c r="AO54" s="10">
        <f t="shared" si="30"/>
        <v>13</v>
      </c>
      <c r="AP54" s="10">
        <f t="shared" si="30"/>
        <v>15</v>
      </c>
      <c r="AQ54" s="10">
        <f t="shared" si="30"/>
        <v>160</v>
      </c>
      <c r="AR54" s="10">
        <f>+AR55</f>
        <v>98</v>
      </c>
      <c r="AS54" s="10">
        <f>+AS55</f>
        <v>94</v>
      </c>
      <c r="AT54" s="10">
        <f>+AT55</f>
        <v>381</v>
      </c>
      <c r="AU54" s="10">
        <f>+AU55</f>
        <v>44</v>
      </c>
      <c r="AV54" s="10">
        <f>+AV55</f>
        <v>36</v>
      </c>
    </row>
    <row r="55" spans="1:48" ht="14.25" customHeight="1">
      <c r="A55" s="55" t="s">
        <v>78</v>
      </c>
      <c r="B55" s="8">
        <f>+E55+J55+P55+V55+AB55+AK55+AQ55</f>
        <v>2090</v>
      </c>
      <c r="C55" s="12">
        <v>3</v>
      </c>
      <c r="D55" s="12">
        <v>33</v>
      </c>
      <c r="E55" s="19">
        <f>+D55+C55</f>
        <v>36</v>
      </c>
      <c r="F55" s="12">
        <v>38</v>
      </c>
      <c r="G55" s="12">
        <v>39</v>
      </c>
      <c r="H55" s="12">
        <v>41</v>
      </c>
      <c r="I55" s="12">
        <v>41</v>
      </c>
      <c r="J55" s="19">
        <f>+I55+H55+G55+F55</f>
        <v>159</v>
      </c>
      <c r="K55" s="12">
        <v>43</v>
      </c>
      <c r="L55" s="12">
        <v>43</v>
      </c>
      <c r="M55" s="12">
        <v>44</v>
      </c>
      <c r="N55" s="12">
        <v>44</v>
      </c>
      <c r="O55" s="12">
        <v>43</v>
      </c>
      <c r="P55" s="19">
        <f>+O55+N55+M55+L55+K55</f>
        <v>217</v>
      </c>
      <c r="Q55" s="12">
        <v>44</v>
      </c>
      <c r="R55" s="12">
        <v>43</v>
      </c>
      <c r="S55" s="12">
        <v>43</v>
      </c>
      <c r="T55" s="12">
        <v>43</v>
      </c>
      <c r="U55" s="12">
        <v>42</v>
      </c>
      <c r="V55" s="19">
        <f t="shared" si="27"/>
        <v>215</v>
      </c>
      <c r="W55" s="12">
        <v>42</v>
      </c>
      <c r="X55" s="12">
        <v>41</v>
      </c>
      <c r="Y55" s="12">
        <v>41</v>
      </c>
      <c r="Z55" s="12">
        <v>41</v>
      </c>
      <c r="AA55" s="12">
        <v>41</v>
      </c>
      <c r="AB55" s="19">
        <f t="shared" si="28"/>
        <v>206</v>
      </c>
      <c r="AC55" s="12">
        <v>206</v>
      </c>
      <c r="AD55" s="12">
        <v>205</v>
      </c>
      <c r="AE55" s="12">
        <v>164</v>
      </c>
      <c r="AF55" s="12">
        <v>154</v>
      </c>
      <c r="AG55" s="12">
        <v>130</v>
      </c>
      <c r="AH55" s="12">
        <v>106</v>
      </c>
      <c r="AI55" s="12">
        <v>61</v>
      </c>
      <c r="AJ55" s="12">
        <v>71</v>
      </c>
      <c r="AK55" s="19">
        <f t="shared" si="29"/>
        <v>1097</v>
      </c>
      <c r="AL55" s="12">
        <v>67</v>
      </c>
      <c r="AM55" s="12">
        <v>36</v>
      </c>
      <c r="AN55" s="12">
        <v>29</v>
      </c>
      <c r="AO55" s="12">
        <v>13</v>
      </c>
      <c r="AP55" s="12">
        <v>15</v>
      </c>
      <c r="AQ55" s="19">
        <f>SUM(AL55:AP55)</f>
        <v>160</v>
      </c>
      <c r="AR55" s="12">
        <v>98</v>
      </c>
      <c r="AS55" s="12">
        <v>94</v>
      </c>
      <c r="AT55" s="12">
        <v>381</v>
      </c>
      <c r="AU55" s="12">
        <v>44</v>
      </c>
      <c r="AV55" s="12">
        <v>36</v>
      </c>
    </row>
    <row r="56" spans="1:48" ht="14.25" customHeight="1">
      <c r="A56" s="54" t="s">
        <v>79</v>
      </c>
      <c r="B56" s="10">
        <f>SUM(B57:B61)</f>
        <v>5283</v>
      </c>
      <c r="C56" s="10">
        <f aca="true" t="shared" si="31" ref="C56:AQ56">SUM(C57:C61)</f>
        <v>5</v>
      </c>
      <c r="D56" s="10">
        <f t="shared" si="31"/>
        <v>75</v>
      </c>
      <c r="E56" s="10">
        <f t="shared" si="31"/>
        <v>80</v>
      </c>
      <c r="F56" s="10">
        <f t="shared" si="31"/>
        <v>87</v>
      </c>
      <c r="G56" s="10">
        <f t="shared" si="31"/>
        <v>93</v>
      </c>
      <c r="H56" s="10">
        <f t="shared" si="31"/>
        <v>96</v>
      </c>
      <c r="I56" s="10">
        <f t="shared" si="31"/>
        <v>97</v>
      </c>
      <c r="J56" s="10">
        <f t="shared" si="31"/>
        <v>373</v>
      </c>
      <c r="K56" s="10">
        <f t="shared" si="31"/>
        <v>98</v>
      </c>
      <c r="L56" s="10">
        <f t="shared" si="31"/>
        <v>97</v>
      </c>
      <c r="M56" s="10">
        <f t="shared" si="31"/>
        <v>96</v>
      </c>
      <c r="N56" s="10">
        <f t="shared" si="31"/>
        <v>93</v>
      </c>
      <c r="O56" s="10">
        <f t="shared" si="31"/>
        <v>91</v>
      </c>
      <c r="P56" s="10">
        <f t="shared" si="31"/>
        <v>475</v>
      </c>
      <c r="Q56" s="10">
        <f t="shared" si="31"/>
        <v>87</v>
      </c>
      <c r="R56" s="10">
        <f t="shared" si="31"/>
        <v>84</v>
      </c>
      <c r="S56" s="10">
        <f t="shared" si="31"/>
        <v>81</v>
      </c>
      <c r="T56" s="10">
        <f t="shared" si="31"/>
        <v>81</v>
      </c>
      <c r="U56" s="10">
        <f t="shared" si="31"/>
        <v>84</v>
      </c>
      <c r="V56" s="10">
        <f t="shared" si="31"/>
        <v>417</v>
      </c>
      <c r="W56" s="10">
        <f t="shared" si="31"/>
        <v>84</v>
      </c>
      <c r="X56" s="10">
        <f t="shared" si="31"/>
        <v>86</v>
      </c>
      <c r="Y56" s="10">
        <f t="shared" si="31"/>
        <v>88</v>
      </c>
      <c r="Z56" s="10">
        <f t="shared" si="31"/>
        <v>89</v>
      </c>
      <c r="AA56" s="10">
        <f t="shared" si="31"/>
        <v>92</v>
      </c>
      <c r="AB56" s="10">
        <f t="shared" si="31"/>
        <v>439</v>
      </c>
      <c r="AC56" s="10">
        <f t="shared" si="31"/>
        <v>486</v>
      </c>
      <c r="AD56" s="10">
        <f t="shared" si="31"/>
        <v>535</v>
      </c>
      <c r="AE56" s="10">
        <f t="shared" si="31"/>
        <v>556</v>
      </c>
      <c r="AF56" s="10">
        <f t="shared" si="31"/>
        <v>409</v>
      </c>
      <c r="AG56" s="10">
        <f t="shared" si="31"/>
        <v>343</v>
      </c>
      <c r="AH56" s="10">
        <f t="shared" si="31"/>
        <v>327</v>
      </c>
      <c r="AI56" s="10">
        <f t="shared" si="31"/>
        <v>250</v>
      </c>
      <c r="AJ56" s="10">
        <f t="shared" si="31"/>
        <v>186</v>
      </c>
      <c r="AK56" s="10">
        <f t="shared" si="31"/>
        <v>3092</v>
      </c>
      <c r="AL56" s="10">
        <f t="shared" si="31"/>
        <v>130</v>
      </c>
      <c r="AM56" s="10">
        <f t="shared" si="31"/>
        <v>118</v>
      </c>
      <c r="AN56" s="10">
        <f t="shared" si="31"/>
        <v>68</v>
      </c>
      <c r="AO56" s="10">
        <f t="shared" si="31"/>
        <v>52</v>
      </c>
      <c r="AP56" s="10">
        <f t="shared" si="31"/>
        <v>39</v>
      </c>
      <c r="AQ56" s="10">
        <f t="shared" si="31"/>
        <v>407</v>
      </c>
      <c r="AR56" s="10">
        <f>SUM(AR57:AR61)</f>
        <v>213</v>
      </c>
      <c r="AS56" s="10">
        <f>SUM(AS57:AS61)</f>
        <v>238</v>
      </c>
      <c r="AT56" s="10">
        <f>SUM(AT57:AT61)</f>
        <v>1193</v>
      </c>
      <c r="AU56" s="10">
        <f>SUM(AU57:AU61)</f>
        <v>100</v>
      </c>
      <c r="AV56" s="10">
        <f>SUM(AV57:AV61)</f>
        <v>81</v>
      </c>
    </row>
    <row r="57" spans="1:48" ht="14.25" customHeight="1">
      <c r="A57" s="55" t="s">
        <v>80</v>
      </c>
      <c r="B57" s="8">
        <f>+E57+J57+P57+V57+AB57+AK57+AQ57</f>
        <v>1120</v>
      </c>
      <c r="C57" s="12">
        <v>1</v>
      </c>
      <c r="D57" s="12">
        <v>16</v>
      </c>
      <c r="E57" s="19">
        <f aca="true" t="shared" si="32" ref="E57:E67">+D57+C57</f>
        <v>17</v>
      </c>
      <c r="F57" s="12">
        <v>19</v>
      </c>
      <c r="G57" s="12">
        <v>20</v>
      </c>
      <c r="H57" s="12">
        <v>21</v>
      </c>
      <c r="I57" s="12">
        <v>20</v>
      </c>
      <c r="J57" s="19">
        <f>+I57+H57+G57+F57</f>
        <v>80</v>
      </c>
      <c r="K57" s="12">
        <v>21</v>
      </c>
      <c r="L57" s="12">
        <v>21</v>
      </c>
      <c r="M57" s="12">
        <v>21</v>
      </c>
      <c r="N57" s="12">
        <v>20</v>
      </c>
      <c r="O57" s="12">
        <v>19</v>
      </c>
      <c r="P57" s="19">
        <f>+O57+N57+M57+L57+K57</f>
        <v>102</v>
      </c>
      <c r="Q57" s="12">
        <v>18</v>
      </c>
      <c r="R57" s="12">
        <v>18</v>
      </c>
      <c r="S57" s="12">
        <v>18</v>
      </c>
      <c r="T57" s="12">
        <v>18</v>
      </c>
      <c r="U57" s="12">
        <v>18</v>
      </c>
      <c r="V57" s="19">
        <f t="shared" si="27"/>
        <v>90</v>
      </c>
      <c r="W57" s="12">
        <v>18</v>
      </c>
      <c r="X57" s="12">
        <v>19</v>
      </c>
      <c r="Y57" s="12">
        <v>19</v>
      </c>
      <c r="Z57" s="12">
        <v>18</v>
      </c>
      <c r="AA57" s="12">
        <v>19</v>
      </c>
      <c r="AB57" s="19">
        <f t="shared" si="28"/>
        <v>93</v>
      </c>
      <c r="AC57" s="12">
        <v>102</v>
      </c>
      <c r="AD57" s="12">
        <v>112</v>
      </c>
      <c r="AE57" s="12">
        <v>117</v>
      </c>
      <c r="AF57" s="12">
        <v>86</v>
      </c>
      <c r="AG57" s="12">
        <v>72</v>
      </c>
      <c r="AH57" s="12">
        <v>69</v>
      </c>
      <c r="AI57" s="12">
        <v>52</v>
      </c>
      <c r="AJ57" s="12">
        <v>41</v>
      </c>
      <c r="AK57" s="19">
        <f t="shared" si="29"/>
        <v>651</v>
      </c>
      <c r="AL57" s="12">
        <v>27</v>
      </c>
      <c r="AM57" s="12">
        <v>25</v>
      </c>
      <c r="AN57" s="12">
        <v>15</v>
      </c>
      <c r="AO57" s="12">
        <v>11</v>
      </c>
      <c r="AP57" s="12">
        <v>9</v>
      </c>
      <c r="AQ57" s="19">
        <f>SUM(AL57:AP57)</f>
        <v>87</v>
      </c>
      <c r="AR57" s="12">
        <v>45</v>
      </c>
      <c r="AS57" s="12">
        <v>50</v>
      </c>
      <c r="AT57" s="12">
        <v>253</v>
      </c>
      <c r="AU57" s="12">
        <v>21</v>
      </c>
      <c r="AV57" s="12">
        <v>18</v>
      </c>
    </row>
    <row r="58" spans="1:48" ht="14.25" customHeight="1">
      <c r="A58" s="55" t="s">
        <v>81</v>
      </c>
      <c r="B58" s="8">
        <f>+E58+J58+P58+V58+AB58+AK58+AQ58</f>
        <v>2133</v>
      </c>
      <c r="C58" s="12">
        <v>2</v>
      </c>
      <c r="D58" s="12">
        <v>30</v>
      </c>
      <c r="E58" s="19">
        <f t="shared" si="32"/>
        <v>32</v>
      </c>
      <c r="F58" s="12">
        <v>34</v>
      </c>
      <c r="G58" s="12">
        <v>37</v>
      </c>
      <c r="H58" s="12">
        <v>39</v>
      </c>
      <c r="I58" s="12">
        <v>39</v>
      </c>
      <c r="J58" s="19">
        <f>+I58+H58+G58+F58</f>
        <v>149</v>
      </c>
      <c r="K58" s="12">
        <v>39</v>
      </c>
      <c r="L58" s="12">
        <v>38</v>
      </c>
      <c r="M58" s="12">
        <v>39</v>
      </c>
      <c r="N58" s="12">
        <v>37</v>
      </c>
      <c r="O58" s="12">
        <v>36</v>
      </c>
      <c r="P58" s="19">
        <f>+O58+N58+M58+L58+K58</f>
        <v>189</v>
      </c>
      <c r="Q58" s="12">
        <v>34</v>
      </c>
      <c r="R58" s="12">
        <v>34</v>
      </c>
      <c r="S58" s="12">
        <v>33</v>
      </c>
      <c r="T58" s="12">
        <v>32</v>
      </c>
      <c r="U58" s="12">
        <v>34</v>
      </c>
      <c r="V58" s="19">
        <f t="shared" si="27"/>
        <v>167</v>
      </c>
      <c r="W58" s="12">
        <v>34</v>
      </c>
      <c r="X58" s="12">
        <v>35</v>
      </c>
      <c r="Y58" s="12">
        <v>35</v>
      </c>
      <c r="Z58" s="12">
        <v>35</v>
      </c>
      <c r="AA58" s="12">
        <v>37</v>
      </c>
      <c r="AB58" s="19">
        <f t="shared" si="28"/>
        <v>176</v>
      </c>
      <c r="AC58" s="12">
        <v>199</v>
      </c>
      <c r="AD58" s="12">
        <v>219</v>
      </c>
      <c r="AE58" s="12">
        <v>228</v>
      </c>
      <c r="AF58" s="12">
        <v>168</v>
      </c>
      <c r="AG58" s="12">
        <v>141</v>
      </c>
      <c r="AH58" s="12">
        <v>131</v>
      </c>
      <c r="AI58" s="12">
        <v>100</v>
      </c>
      <c r="AJ58" s="12">
        <v>74</v>
      </c>
      <c r="AK58" s="19">
        <f t="shared" si="29"/>
        <v>1260</v>
      </c>
      <c r="AL58" s="12">
        <v>53</v>
      </c>
      <c r="AM58" s="12">
        <v>48</v>
      </c>
      <c r="AN58" s="12">
        <v>28</v>
      </c>
      <c r="AO58" s="12">
        <v>18</v>
      </c>
      <c r="AP58" s="12">
        <v>13</v>
      </c>
      <c r="AQ58" s="19">
        <f>SUM(AL58:AP58)</f>
        <v>160</v>
      </c>
      <c r="AR58" s="12">
        <v>86</v>
      </c>
      <c r="AS58" s="12">
        <v>96</v>
      </c>
      <c r="AT58" s="12">
        <v>483</v>
      </c>
      <c r="AU58" s="12">
        <v>41</v>
      </c>
      <c r="AV58" s="12">
        <v>33</v>
      </c>
    </row>
    <row r="59" spans="1:48" ht="14.25" customHeight="1">
      <c r="A59" s="55" t="s">
        <v>82</v>
      </c>
      <c r="B59" s="8">
        <f>+E59+J59+P59+V59+AB59+AK59+AQ59</f>
        <v>1233</v>
      </c>
      <c r="C59" s="12">
        <v>1</v>
      </c>
      <c r="D59" s="12">
        <v>17</v>
      </c>
      <c r="E59" s="19">
        <f t="shared" si="32"/>
        <v>18</v>
      </c>
      <c r="F59" s="12">
        <v>20</v>
      </c>
      <c r="G59" s="12">
        <v>22</v>
      </c>
      <c r="H59" s="12">
        <v>23</v>
      </c>
      <c r="I59" s="12">
        <v>23</v>
      </c>
      <c r="J59" s="19">
        <f>+I59+H59+G59+F59</f>
        <v>88</v>
      </c>
      <c r="K59" s="12">
        <v>23</v>
      </c>
      <c r="L59" s="12">
        <v>23</v>
      </c>
      <c r="M59" s="12">
        <v>22</v>
      </c>
      <c r="N59" s="12">
        <v>22</v>
      </c>
      <c r="O59" s="12">
        <v>22</v>
      </c>
      <c r="P59" s="19">
        <f>+O59+N59+M59+L59+K59</f>
        <v>112</v>
      </c>
      <c r="Q59" s="12">
        <v>21</v>
      </c>
      <c r="R59" s="12">
        <v>20</v>
      </c>
      <c r="S59" s="12">
        <v>18</v>
      </c>
      <c r="T59" s="12">
        <v>19</v>
      </c>
      <c r="U59" s="12">
        <v>20</v>
      </c>
      <c r="V59" s="19">
        <f t="shared" si="27"/>
        <v>98</v>
      </c>
      <c r="W59" s="12">
        <v>20</v>
      </c>
      <c r="X59" s="12">
        <v>21</v>
      </c>
      <c r="Y59" s="12">
        <v>20</v>
      </c>
      <c r="Z59" s="12">
        <v>22</v>
      </c>
      <c r="AA59" s="12">
        <v>22</v>
      </c>
      <c r="AB59" s="19">
        <f t="shared" si="28"/>
        <v>105</v>
      </c>
      <c r="AC59" s="12">
        <v>112</v>
      </c>
      <c r="AD59" s="12">
        <v>123</v>
      </c>
      <c r="AE59" s="12">
        <v>128</v>
      </c>
      <c r="AF59" s="12">
        <v>94</v>
      </c>
      <c r="AG59" s="12">
        <v>79</v>
      </c>
      <c r="AH59" s="12">
        <v>75</v>
      </c>
      <c r="AI59" s="12">
        <v>58</v>
      </c>
      <c r="AJ59" s="12">
        <v>43</v>
      </c>
      <c r="AK59" s="19">
        <f t="shared" si="29"/>
        <v>712</v>
      </c>
      <c r="AL59" s="12">
        <v>31</v>
      </c>
      <c r="AM59" s="12">
        <v>28</v>
      </c>
      <c r="AN59" s="12">
        <v>16</v>
      </c>
      <c r="AO59" s="12">
        <v>14</v>
      </c>
      <c r="AP59" s="12">
        <v>11</v>
      </c>
      <c r="AQ59" s="19">
        <f>SUM(AL59:AP59)</f>
        <v>100</v>
      </c>
      <c r="AR59" s="12">
        <v>50</v>
      </c>
      <c r="AS59" s="12">
        <v>56</v>
      </c>
      <c r="AT59" s="12">
        <v>279</v>
      </c>
      <c r="AU59" s="12">
        <v>23</v>
      </c>
      <c r="AV59" s="12">
        <v>18</v>
      </c>
    </row>
    <row r="60" spans="1:48" ht="14.25" customHeight="1">
      <c r="A60" s="55" t="s">
        <v>83</v>
      </c>
      <c r="B60" s="8">
        <f>+E60+J60+P60+V60+AB60+AK60+AQ60</f>
        <v>527</v>
      </c>
      <c r="C60" s="12">
        <v>1</v>
      </c>
      <c r="D60" s="12">
        <v>8</v>
      </c>
      <c r="E60" s="19">
        <f t="shared" si="32"/>
        <v>9</v>
      </c>
      <c r="F60" s="12">
        <v>9</v>
      </c>
      <c r="G60" s="12">
        <v>9</v>
      </c>
      <c r="H60" s="12">
        <v>9</v>
      </c>
      <c r="I60" s="12">
        <v>10</v>
      </c>
      <c r="J60" s="19">
        <f>+I60+H60+G60+F60</f>
        <v>37</v>
      </c>
      <c r="K60" s="12">
        <v>10</v>
      </c>
      <c r="L60" s="12">
        <v>10</v>
      </c>
      <c r="M60" s="12">
        <v>9</v>
      </c>
      <c r="N60" s="12">
        <v>9</v>
      </c>
      <c r="O60" s="12">
        <v>9</v>
      </c>
      <c r="P60" s="19">
        <f>+O60+N60+M60+L60+K60</f>
        <v>47</v>
      </c>
      <c r="Q60" s="12">
        <v>9</v>
      </c>
      <c r="R60" s="12">
        <v>8</v>
      </c>
      <c r="S60" s="12">
        <v>8</v>
      </c>
      <c r="T60" s="12">
        <v>8</v>
      </c>
      <c r="U60" s="12">
        <v>8</v>
      </c>
      <c r="V60" s="19">
        <f t="shared" si="27"/>
        <v>41</v>
      </c>
      <c r="W60" s="12">
        <v>8</v>
      </c>
      <c r="X60" s="12">
        <v>8</v>
      </c>
      <c r="Y60" s="12">
        <v>9</v>
      </c>
      <c r="Z60" s="12">
        <v>9</v>
      </c>
      <c r="AA60" s="12">
        <v>9</v>
      </c>
      <c r="AB60" s="19">
        <f t="shared" si="28"/>
        <v>43</v>
      </c>
      <c r="AC60" s="12">
        <v>49</v>
      </c>
      <c r="AD60" s="12">
        <v>54</v>
      </c>
      <c r="AE60" s="12">
        <v>55</v>
      </c>
      <c r="AF60" s="12">
        <v>41</v>
      </c>
      <c r="AG60" s="12">
        <v>34</v>
      </c>
      <c r="AH60" s="12">
        <v>33</v>
      </c>
      <c r="AI60" s="12">
        <v>25</v>
      </c>
      <c r="AJ60" s="12">
        <v>19</v>
      </c>
      <c r="AK60" s="19">
        <f t="shared" si="29"/>
        <v>310</v>
      </c>
      <c r="AL60" s="12">
        <v>13</v>
      </c>
      <c r="AM60" s="12">
        <v>11</v>
      </c>
      <c r="AN60" s="12">
        <v>6</v>
      </c>
      <c r="AO60" s="12">
        <v>6</v>
      </c>
      <c r="AP60" s="12">
        <v>4</v>
      </c>
      <c r="AQ60" s="19">
        <f>SUM(AL60:AP60)</f>
        <v>40</v>
      </c>
      <c r="AR60" s="12">
        <v>21</v>
      </c>
      <c r="AS60" s="12">
        <v>23</v>
      </c>
      <c r="AT60" s="12">
        <v>116</v>
      </c>
      <c r="AU60" s="12">
        <v>10</v>
      </c>
      <c r="AV60" s="12">
        <v>8</v>
      </c>
    </row>
    <row r="61" spans="1:48" ht="14.25" customHeight="1">
      <c r="A61" s="55" t="s">
        <v>84</v>
      </c>
      <c r="B61" s="8">
        <f>+E61+J61+P61+V61+AB61+AK61+AQ61</f>
        <v>270</v>
      </c>
      <c r="C61" s="12">
        <v>0</v>
      </c>
      <c r="D61" s="12">
        <v>4</v>
      </c>
      <c r="E61" s="19">
        <f t="shared" si="32"/>
        <v>4</v>
      </c>
      <c r="F61" s="12">
        <v>5</v>
      </c>
      <c r="G61" s="12">
        <v>5</v>
      </c>
      <c r="H61" s="12">
        <v>4</v>
      </c>
      <c r="I61" s="12">
        <v>5</v>
      </c>
      <c r="J61" s="19">
        <f>+I61+H61+G61+F61</f>
        <v>19</v>
      </c>
      <c r="K61" s="12">
        <v>5</v>
      </c>
      <c r="L61" s="12">
        <v>5</v>
      </c>
      <c r="M61" s="12">
        <v>5</v>
      </c>
      <c r="N61" s="12">
        <v>5</v>
      </c>
      <c r="O61" s="12">
        <v>5</v>
      </c>
      <c r="P61" s="19">
        <f>+O61+N61+M61+L61+K61</f>
        <v>25</v>
      </c>
      <c r="Q61" s="12">
        <v>5</v>
      </c>
      <c r="R61" s="12">
        <v>4</v>
      </c>
      <c r="S61" s="12">
        <v>4</v>
      </c>
      <c r="T61" s="12">
        <v>4</v>
      </c>
      <c r="U61" s="12">
        <v>4</v>
      </c>
      <c r="V61" s="19">
        <f t="shared" si="27"/>
        <v>21</v>
      </c>
      <c r="W61" s="12">
        <v>4</v>
      </c>
      <c r="X61" s="12">
        <v>3</v>
      </c>
      <c r="Y61" s="12">
        <v>5</v>
      </c>
      <c r="Z61" s="12">
        <v>5</v>
      </c>
      <c r="AA61" s="12">
        <v>5</v>
      </c>
      <c r="AB61" s="19">
        <f t="shared" si="28"/>
        <v>22</v>
      </c>
      <c r="AC61" s="12">
        <v>24</v>
      </c>
      <c r="AD61" s="12">
        <v>27</v>
      </c>
      <c r="AE61" s="12">
        <v>28</v>
      </c>
      <c r="AF61" s="12">
        <v>20</v>
      </c>
      <c r="AG61" s="12">
        <v>17</v>
      </c>
      <c r="AH61" s="12">
        <v>19</v>
      </c>
      <c r="AI61" s="12">
        <v>15</v>
      </c>
      <c r="AJ61" s="12">
        <v>9</v>
      </c>
      <c r="AK61" s="19">
        <f t="shared" si="29"/>
        <v>159</v>
      </c>
      <c r="AL61" s="12">
        <v>6</v>
      </c>
      <c r="AM61" s="12">
        <v>6</v>
      </c>
      <c r="AN61" s="12">
        <v>3</v>
      </c>
      <c r="AO61" s="12">
        <v>3</v>
      </c>
      <c r="AP61" s="12">
        <v>2</v>
      </c>
      <c r="AQ61" s="19">
        <f>SUM(AL61:AP61)</f>
        <v>20</v>
      </c>
      <c r="AR61" s="12">
        <v>11</v>
      </c>
      <c r="AS61" s="12">
        <v>13</v>
      </c>
      <c r="AT61" s="12">
        <v>62</v>
      </c>
      <c r="AU61" s="12">
        <v>5</v>
      </c>
      <c r="AV61" s="12">
        <v>4</v>
      </c>
    </row>
    <row r="62" spans="1:48" ht="14.25" customHeight="1">
      <c r="A62" s="54" t="s">
        <v>85</v>
      </c>
      <c r="B62" s="10">
        <f>SUM(B63:B67)</f>
        <v>20841</v>
      </c>
      <c r="C62" s="10">
        <f aca="true" t="shared" si="33" ref="C62:AQ62">SUM(C63:C67)</f>
        <v>35</v>
      </c>
      <c r="D62" s="10">
        <f t="shared" si="33"/>
        <v>418</v>
      </c>
      <c r="E62" s="10">
        <f t="shared" si="33"/>
        <v>453</v>
      </c>
      <c r="F62" s="10">
        <f t="shared" si="33"/>
        <v>444</v>
      </c>
      <c r="G62" s="10">
        <f t="shared" si="33"/>
        <v>436</v>
      </c>
      <c r="H62" s="10">
        <f t="shared" si="33"/>
        <v>429</v>
      </c>
      <c r="I62" s="10">
        <f t="shared" si="33"/>
        <v>423</v>
      </c>
      <c r="J62" s="10">
        <f t="shared" si="33"/>
        <v>1732</v>
      </c>
      <c r="K62" s="10">
        <f t="shared" si="33"/>
        <v>417</v>
      </c>
      <c r="L62" s="10">
        <f t="shared" si="33"/>
        <v>412</v>
      </c>
      <c r="M62" s="10">
        <f t="shared" si="33"/>
        <v>407</v>
      </c>
      <c r="N62" s="10">
        <f t="shared" si="33"/>
        <v>404</v>
      </c>
      <c r="O62" s="10">
        <f t="shared" si="33"/>
        <v>400</v>
      </c>
      <c r="P62" s="10">
        <f t="shared" si="33"/>
        <v>2040</v>
      </c>
      <c r="Q62" s="10">
        <f t="shared" si="33"/>
        <v>398</v>
      </c>
      <c r="R62" s="10">
        <f t="shared" si="33"/>
        <v>398</v>
      </c>
      <c r="S62" s="10">
        <f t="shared" si="33"/>
        <v>396</v>
      </c>
      <c r="T62" s="10">
        <f t="shared" si="33"/>
        <v>392</v>
      </c>
      <c r="U62" s="10">
        <f t="shared" si="33"/>
        <v>388</v>
      </c>
      <c r="V62" s="10">
        <f t="shared" si="33"/>
        <v>1972</v>
      </c>
      <c r="W62" s="10">
        <f t="shared" si="33"/>
        <v>385</v>
      </c>
      <c r="X62" s="10">
        <f t="shared" si="33"/>
        <v>381</v>
      </c>
      <c r="Y62" s="10">
        <f t="shared" si="33"/>
        <v>383</v>
      </c>
      <c r="Z62" s="10">
        <f t="shared" si="33"/>
        <v>394</v>
      </c>
      <c r="AA62" s="10">
        <f t="shared" si="33"/>
        <v>410</v>
      </c>
      <c r="AB62" s="10">
        <f t="shared" si="33"/>
        <v>1953</v>
      </c>
      <c r="AC62" s="10">
        <f t="shared" si="33"/>
        <v>2234</v>
      </c>
      <c r="AD62" s="10">
        <f t="shared" si="33"/>
        <v>2276</v>
      </c>
      <c r="AE62" s="10">
        <f t="shared" si="33"/>
        <v>2211</v>
      </c>
      <c r="AF62" s="10">
        <f t="shared" si="33"/>
        <v>1827</v>
      </c>
      <c r="AG62" s="10">
        <f t="shared" si="33"/>
        <v>1285</v>
      </c>
      <c r="AH62" s="10">
        <f t="shared" si="33"/>
        <v>893</v>
      </c>
      <c r="AI62" s="10">
        <f t="shared" si="33"/>
        <v>679</v>
      </c>
      <c r="AJ62" s="10">
        <f t="shared" si="33"/>
        <v>515</v>
      </c>
      <c r="AK62" s="10">
        <f t="shared" si="33"/>
        <v>11920</v>
      </c>
      <c r="AL62" s="10">
        <f t="shared" si="33"/>
        <v>328</v>
      </c>
      <c r="AM62" s="10">
        <f t="shared" si="33"/>
        <v>188</v>
      </c>
      <c r="AN62" s="10">
        <f t="shared" si="33"/>
        <v>131</v>
      </c>
      <c r="AO62" s="10">
        <f t="shared" si="33"/>
        <v>69</v>
      </c>
      <c r="AP62" s="10">
        <f t="shared" si="33"/>
        <v>55</v>
      </c>
      <c r="AQ62" s="10">
        <f t="shared" si="33"/>
        <v>771</v>
      </c>
      <c r="AR62" s="10">
        <f>SUM(AR63:AR67)</f>
        <v>1009</v>
      </c>
      <c r="AS62" s="10">
        <f>SUM(AS63:AS67)</f>
        <v>952</v>
      </c>
      <c r="AT62" s="10">
        <f>SUM(AT63:AT67)</f>
        <v>4644</v>
      </c>
      <c r="AU62" s="10">
        <f>SUM(AU63:AU67)</f>
        <v>567</v>
      </c>
      <c r="AV62" s="10">
        <f>SUM(AV63:AV67)</f>
        <v>457</v>
      </c>
    </row>
    <row r="63" spans="1:48" ht="14.25" customHeight="1">
      <c r="A63" s="11" t="s">
        <v>86</v>
      </c>
      <c r="B63" s="8">
        <f>+E63+J63+P63+V63+AB63+AK63+AQ63</f>
        <v>12744</v>
      </c>
      <c r="C63" s="12">
        <v>21</v>
      </c>
      <c r="D63" s="12">
        <v>256</v>
      </c>
      <c r="E63" s="19">
        <f t="shared" si="32"/>
        <v>277</v>
      </c>
      <c r="F63" s="12">
        <v>273</v>
      </c>
      <c r="G63" s="12">
        <v>267</v>
      </c>
      <c r="H63" s="12">
        <v>263</v>
      </c>
      <c r="I63" s="12">
        <v>260</v>
      </c>
      <c r="J63" s="19">
        <f>+I63+H63+G63+F63</f>
        <v>1063</v>
      </c>
      <c r="K63" s="12">
        <v>256</v>
      </c>
      <c r="L63" s="12">
        <v>253</v>
      </c>
      <c r="M63" s="12">
        <v>249</v>
      </c>
      <c r="N63" s="12">
        <v>248</v>
      </c>
      <c r="O63" s="12">
        <v>246</v>
      </c>
      <c r="P63" s="19">
        <f>+O63+N63+M63+L63+K63</f>
        <v>1252</v>
      </c>
      <c r="Q63" s="12">
        <v>244</v>
      </c>
      <c r="R63" s="12">
        <v>245</v>
      </c>
      <c r="S63" s="12">
        <v>243</v>
      </c>
      <c r="T63" s="12">
        <v>240</v>
      </c>
      <c r="U63" s="12">
        <v>239</v>
      </c>
      <c r="V63" s="19">
        <f t="shared" si="27"/>
        <v>1211</v>
      </c>
      <c r="W63" s="12">
        <v>236</v>
      </c>
      <c r="X63" s="12">
        <v>234</v>
      </c>
      <c r="Y63" s="12">
        <v>234</v>
      </c>
      <c r="Z63" s="12">
        <v>241</v>
      </c>
      <c r="AA63" s="12">
        <v>252</v>
      </c>
      <c r="AB63" s="19">
        <f t="shared" si="28"/>
        <v>1197</v>
      </c>
      <c r="AC63" s="12">
        <v>1363</v>
      </c>
      <c r="AD63" s="12">
        <v>1388</v>
      </c>
      <c r="AE63" s="12">
        <v>1349</v>
      </c>
      <c r="AF63" s="12">
        <v>1114</v>
      </c>
      <c r="AG63" s="12">
        <v>784</v>
      </c>
      <c r="AH63" s="12">
        <v>545</v>
      </c>
      <c r="AI63" s="12">
        <v>414</v>
      </c>
      <c r="AJ63" s="12">
        <v>314</v>
      </c>
      <c r="AK63" s="19">
        <f t="shared" si="29"/>
        <v>7271</v>
      </c>
      <c r="AL63" s="12">
        <v>201</v>
      </c>
      <c r="AM63" s="12">
        <v>116</v>
      </c>
      <c r="AN63" s="12">
        <v>80</v>
      </c>
      <c r="AO63" s="12">
        <v>42</v>
      </c>
      <c r="AP63" s="12">
        <v>34</v>
      </c>
      <c r="AQ63" s="19">
        <f>SUM(AL63:AP63)</f>
        <v>473</v>
      </c>
      <c r="AR63" s="12">
        <v>639</v>
      </c>
      <c r="AS63" s="12">
        <v>603</v>
      </c>
      <c r="AT63" s="12">
        <v>2940</v>
      </c>
      <c r="AU63" s="12">
        <v>403</v>
      </c>
      <c r="AV63" s="12">
        <v>280</v>
      </c>
    </row>
    <row r="64" spans="1:48" ht="14.25" customHeight="1">
      <c r="A64" s="11" t="s">
        <v>87</v>
      </c>
      <c r="B64" s="21">
        <f>+E64+J64+P64+V64+AB64+AK64+AQ64</f>
        <v>460</v>
      </c>
      <c r="C64" s="12">
        <v>2</v>
      </c>
      <c r="D64" s="12">
        <v>17</v>
      </c>
      <c r="E64" s="23">
        <f>SUM(C64:D64)</f>
        <v>19</v>
      </c>
      <c r="F64" s="12">
        <v>15</v>
      </c>
      <c r="G64" s="12">
        <v>15</v>
      </c>
      <c r="H64" s="12">
        <v>13</v>
      </c>
      <c r="I64" s="12">
        <v>13</v>
      </c>
      <c r="J64" s="23">
        <f>SUM(F64:I64)</f>
        <v>56</v>
      </c>
      <c r="K64" s="12">
        <v>13</v>
      </c>
      <c r="L64" s="12">
        <v>12</v>
      </c>
      <c r="M64" s="12">
        <v>11</v>
      </c>
      <c r="N64" s="12">
        <v>11</v>
      </c>
      <c r="O64" s="12">
        <v>11</v>
      </c>
      <c r="P64" s="23">
        <f>SUM(K64:O64)</f>
        <v>58</v>
      </c>
      <c r="Q64" s="12">
        <v>9</v>
      </c>
      <c r="R64" s="12">
        <v>8</v>
      </c>
      <c r="S64" s="12">
        <v>8</v>
      </c>
      <c r="T64" s="12">
        <v>8</v>
      </c>
      <c r="U64" s="12">
        <v>7</v>
      </c>
      <c r="V64" s="23">
        <f>SUM(Q64:U64)</f>
        <v>40</v>
      </c>
      <c r="W64" s="12">
        <v>7</v>
      </c>
      <c r="X64" s="12">
        <v>7</v>
      </c>
      <c r="Y64" s="12">
        <v>8</v>
      </c>
      <c r="Z64" s="12">
        <v>8</v>
      </c>
      <c r="AA64" s="12">
        <v>10</v>
      </c>
      <c r="AB64" s="23">
        <f>SUM(W64:AA64)</f>
        <v>40</v>
      </c>
      <c r="AC64" s="12">
        <v>45</v>
      </c>
      <c r="AD64" s="12">
        <v>46</v>
      </c>
      <c r="AE64" s="12">
        <v>44</v>
      </c>
      <c r="AF64" s="12">
        <v>18</v>
      </c>
      <c r="AG64" s="12">
        <v>26</v>
      </c>
      <c r="AH64" s="12">
        <v>18</v>
      </c>
      <c r="AI64" s="12">
        <v>14</v>
      </c>
      <c r="AJ64" s="12">
        <v>15</v>
      </c>
      <c r="AK64" s="23">
        <f>SUM(AC64:AJ64)</f>
        <v>226</v>
      </c>
      <c r="AL64" s="12">
        <v>6</v>
      </c>
      <c r="AM64" s="12">
        <v>5</v>
      </c>
      <c r="AN64" s="12">
        <v>4</v>
      </c>
      <c r="AO64" s="12">
        <v>3</v>
      </c>
      <c r="AP64" s="12">
        <v>3</v>
      </c>
      <c r="AQ64" s="23">
        <f>SUM(AL64:AP64)</f>
        <v>21</v>
      </c>
      <c r="AR64" s="12">
        <v>31</v>
      </c>
      <c r="AS64" s="12">
        <v>30</v>
      </c>
      <c r="AT64" s="12">
        <v>144</v>
      </c>
      <c r="AU64" s="12">
        <v>26</v>
      </c>
      <c r="AV64" s="12">
        <v>27</v>
      </c>
    </row>
    <row r="65" spans="1:48" ht="14.25" customHeight="1">
      <c r="A65" s="11" t="s">
        <v>88</v>
      </c>
      <c r="B65" s="21">
        <f>+E65+J65+P65+V65+AB65+AK65+AQ65</f>
        <v>6543</v>
      </c>
      <c r="C65" s="12">
        <v>9</v>
      </c>
      <c r="D65" s="12">
        <v>117</v>
      </c>
      <c r="E65" s="23">
        <f>SUM(C65:D65)</f>
        <v>126</v>
      </c>
      <c r="F65" s="12">
        <v>121</v>
      </c>
      <c r="G65" s="12">
        <v>120</v>
      </c>
      <c r="H65" s="12">
        <v>120</v>
      </c>
      <c r="I65" s="12">
        <v>119</v>
      </c>
      <c r="J65" s="23">
        <f>SUM(F65:I65)</f>
        <v>480</v>
      </c>
      <c r="K65" s="12">
        <v>123</v>
      </c>
      <c r="L65" s="12">
        <v>122</v>
      </c>
      <c r="M65" s="12">
        <v>122</v>
      </c>
      <c r="N65" s="12">
        <v>122</v>
      </c>
      <c r="O65" s="12">
        <v>121</v>
      </c>
      <c r="P65" s="23">
        <f>SUM(K65:O65)</f>
        <v>610</v>
      </c>
      <c r="Q65" s="12">
        <v>122</v>
      </c>
      <c r="R65" s="12">
        <v>122</v>
      </c>
      <c r="S65" s="12">
        <v>122</v>
      </c>
      <c r="T65" s="12">
        <v>122</v>
      </c>
      <c r="U65" s="12">
        <v>121</v>
      </c>
      <c r="V65" s="23">
        <f>SUM(Q65:U65)</f>
        <v>609</v>
      </c>
      <c r="W65" s="12">
        <v>120</v>
      </c>
      <c r="X65" s="12">
        <v>119</v>
      </c>
      <c r="Y65" s="12">
        <v>119</v>
      </c>
      <c r="Z65" s="12">
        <v>120</v>
      </c>
      <c r="AA65" s="12">
        <v>121</v>
      </c>
      <c r="AB65" s="23">
        <f>SUM(W65:AA65)</f>
        <v>599</v>
      </c>
      <c r="AC65" s="12">
        <v>714</v>
      </c>
      <c r="AD65" s="12">
        <v>728</v>
      </c>
      <c r="AE65" s="12">
        <v>708</v>
      </c>
      <c r="AF65" s="12">
        <v>639</v>
      </c>
      <c r="AG65" s="12">
        <v>437</v>
      </c>
      <c r="AH65" s="12">
        <v>295</v>
      </c>
      <c r="AI65" s="12">
        <v>224</v>
      </c>
      <c r="AJ65" s="12">
        <v>165</v>
      </c>
      <c r="AK65" s="23">
        <f>SUM(AC65:AJ65)</f>
        <v>3910</v>
      </c>
      <c r="AL65" s="12">
        <v>98</v>
      </c>
      <c r="AM65" s="12">
        <v>52</v>
      </c>
      <c r="AN65" s="12">
        <v>34</v>
      </c>
      <c r="AO65" s="12">
        <v>15</v>
      </c>
      <c r="AP65" s="12">
        <v>10</v>
      </c>
      <c r="AQ65" s="23">
        <f>SUM(AL65:AP65)</f>
        <v>209</v>
      </c>
      <c r="AR65" s="12">
        <v>291</v>
      </c>
      <c r="AS65" s="12">
        <v>274</v>
      </c>
      <c r="AT65" s="12">
        <v>1337</v>
      </c>
      <c r="AU65" s="12">
        <v>118</v>
      </c>
      <c r="AV65" s="12">
        <v>84</v>
      </c>
    </row>
    <row r="66" spans="1:48" ht="14.25" customHeight="1">
      <c r="A66" s="11" t="s">
        <v>89</v>
      </c>
      <c r="B66" s="21">
        <f>+E66+J66+P66+V66+AB66+AK66+AQ66</f>
        <v>715</v>
      </c>
      <c r="C66" s="12">
        <v>2</v>
      </c>
      <c r="D66" s="12">
        <v>21</v>
      </c>
      <c r="E66" s="23">
        <f>SUM(C66:D66)</f>
        <v>23</v>
      </c>
      <c r="F66" s="12">
        <v>26</v>
      </c>
      <c r="G66" s="12">
        <v>26</v>
      </c>
      <c r="H66" s="12">
        <v>26</v>
      </c>
      <c r="I66" s="12">
        <v>24</v>
      </c>
      <c r="J66" s="23">
        <f>SUM(F66:I66)</f>
        <v>102</v>
      </c>
      <c r="K66" s="12">
        <v>19</v>
      </c>
      <c r="L66" s="12">
        <v>19</v>
      </c>
      <c r="M66" s="12">
        <v>19</v>
      </c>
      <c r="N66" s="12">
        <v>17</v>
      </c>
      <c r="O66" s="12">
        <v>16</v>
      </c>
      <c r="P66" s="23">
        <f>SUM(K66:O66)</f>
        <v>90</v>
      </c>
      <c r="Q66" s="12">
        <v>17</v>
      </c>
      <c r="R66" s="12">
        <v>17</v>
      </c>
      <c r="S66" s="12">
        <v>17</v>
      </c>
      <c r="T66" s="12">
        <v>16</v>
      </c>
      <c r="U66" s="12">
        <v>15</v>
      </c>
      <c r="V66" s="23">
        <f>SUM(Q66:U66)</f>
        <v>82</v>
      </c>
      <c r="W66" s="12">
        <v>16</v>
      </c>
      <c r="X66" s="12">
        <v>15</v>
      </c>
      <c r="Y66" s="12">
        <v>16</v>
      </c>
      <c r="Z66" s="12">
        <v>19</v>
      </c>
      <c r="AA66" s="12">
        <v>21</v>
      </c>
      <c r="AB66" s="23">
        <f>SUM(W66:AA66)</f>
        <v>87</v>
      </c>
      <c r="AC66" s="12">
        <v>67</v>
      </c>
      <c r="AD66" s="12">
        <v>68</v>
      </c>
      <c r="AE66" s="12">
        <v>66</v>
      </c>
      <c r="AF66" s="12">
        <v>19</v>
      </c>
      <c r="AG66" s="12">
        <v>13</v>
      </c>
      <c r="AH66" s="12">
        <v>18</v>
      </c>
      <c r="AI66" s="12">
        <v>14</v>
      </c>
      <c r="AJ66" s="12">
        <v>11</v>
      </c>
      <c r="AK66" s="23">
        <f>SUM(AC66:AJ66)</f>
        <v>276</v>
      </c>
      <c r="AL66" s="12">
        <v>17</v>
      </c>
      <c r="AM66" s="12">
        <v>12</v>
      </c>
      <c r="AN66" s="12">
        <v>11</v>
      </c>
      <c r="AO66" s="12">
        <v>8</v>
      </c>
      <c r="AP66" s="12">
        <v>7</v>
      </c>
      <c r="AQ66" s="23">
        <f>SUM(AL66:AP66)</f>
        <v>55</v>
      </c>
      <c r="AR66" s="12">
        <v>32</v>
      </c>
      <c r="AS66" s="12">
        <v>30</v>
      </c>
      <c r="AT66" s="12">
        <v>149</v>
      </c>
      <c r="AU66" s="12">
        <v>10</v>
      </c>
      <c r="AV66" s="12">
        <v>59</v>
      </c>
    </row>
    <row r="67" spans="1:48" ht="14.25" customHeight="1">
      <c r="A67" s="11" t="s">
        <v>90</v>
      </c>
      <c r="B67" s="8">
        <f>+E67+J67+P67+V67+AB67+AK67+AQ67</f>
        <v>379</v>
      </c>
      <c r="C67" s="12">
        <v>1</v>
      </c>
      <c r="D67" s="12">
        <v>7</v>
      </c>
      <c r="E67" s="19">
        <f t="shared" si="32"/>
        <v>8</v>
      </c>
      <c r="F67" s="12">
        <v>9</v>
      </c>
      <c r="G67" s="12">
        <v>8</v>
      </c>
      <c r="H67" s="12">
        <v>7</v>
      </c>
      <c r="I67" s="12">
        <v>7</v>
      </c>
      <c r="J67" s="19">
        <f>+I67+H67+G67+F67</f>
        <v>31</v>
      </c>
      <c r="K67" s="12">
        <v>6</v>
      </c>
      <c r="L67" s="12">
        <v>6</v>
      </c>
      <c r="M67" s="12">
        <v>6</v>
      </c>
      <c r="N67" s="12">
        <v>6</v>
      </c>
      <c r="O67" s="12">
        <v>6</v>
      </c>
      <c r="P67" s="19">
        <f>+O67+N67+M67+L67+K67</f>
        <v>30</v>
      </c>
      <c r="Q67" s="12">
        <v>6</v>
      </c>
      <c r="R67" s="12">
        <v>6</v>
      </c>
      <c r="S67" s="12">
        <v>6</v>
      </c>
      <c r="T67" s="12">
        <v>6</v>
      </c>
      <c r="U67" s="12">
        <v>6</v>
      </c>
      <c r="V67" s="19">
        <f t="shared" si="27"/>
        <v>30</v>
      </c>
      <c r="W67" s="12">
        <v>6</v>
      </c>
      <c r="X67" s="12">
        <v>6</v>
      </c>
      <c r="Y67" s="12">
        <v>6</v>
      </c>
      <c r="Z67" s="12">
        <v>6</v>
      </c>
      <c r="AA67" s="12">
        <v>6</v>
      </c>
      <c r="AB67" s="19">
        <f t="shared" si="28"/>
        <v>30</v>
      </c>
      <c r="AC67" s="12">
        <v>45</v>
      </c>
      <c r="AD67" s="12">
        <v>46</v>
      </c>
      <c r="AE67" s="12">
        <v>44</v>
      </c>
      <c r="AF67" s="12">
        <v>37</v>
      </c>
      <c r="AG67" s="12">
        <v>25</v>
      </c>
      <c r="AH67" s="12">
        <v>17</v>
      </c>
      <c r="AI67" s="12">
        <v>13</v>
      </c>
      <c r="AJ67" s="12">
        <v>10</v>
      </c>
      <c r="AK67" s="19">
        <f t="shared" si="29"/>
        <v>237</v>
      </c>
      <c r="AL67" s="12">
        <v>6</v>
      </c>
      <c r="AM67" s="12">
        <v>3</v>
      </c>
      <c r="AN67" s="12">
        <v>2</v>
      </c>
      <c r="AO67" s="12">
        <v>1</v>
      </c>
      <c r="AP67" s="12">
        <v>1</v>
      </c>
      <c r="AQ67" s="19">
        <f>SUM(AL67:AP67)</f>
        <v>13</v>
      </c>
      <c r="AR67" s="12">
        <v>16</v>
      </c>
      <c r="AS67" s="12">
        <v>15</v>
      </c>
      <c r="AT67" s="12">
        <v>74</v>
      </c>
      <c r="AU67" s="12">
        <v>10</v>
      </c>
      <c r="AV67" s="12">
        <v>7</v>
      </c>
    </row>
    <row r="68" spans="1:37" ht="12.75">
      <c r="A68" s="35" t="s">
        <v>101</v>
      </c>
      <c r="AC68" s="4" t="s">
        <v>102</v>
      </c>
      <c r="AK68" s="5"/>
    </row>
    <row r="69" spans="5:7" ht="12.75">
      <c r="E69" s="2"/>
      <c r="F69" s="2"/>
      <c r="G69" s="2"/>
    </row>
    <row r="70" spans="1:37" ht="12.75">
      <c r="A70" s="58"/>
      <c r="B70" s="61"/>
      <c r="C70" s="62"/>
      <c r="D70" s="62"/>
      <c r="E70" s="63"/>
      <c r="F70" s="63"/>
      <c r="G70" s="63"/>
      <c r="AK70" s="5"/>
    </row>
    <row r="71" spans="1:37" ht="12.75">
      <c r="A71" s="59"/>
      <c r="B71" s="61"/>
      <c r="C71" s="62"/>
      <c r="D71" s="62"/>
      <c r="E71" s="63"/>
      <c r="F71" s="63"/>
      <c r="G71" s="63"/>
      <c r="AK71" s="5"/>
    </row>
    <row r="72" spans="1:37" ht="12.75">
      <c r="A72" s="59"/>
      <c r="B72" s="61"/>
      <c r="AK72" s="5"/>
    </row>
    <row r="73" spans="1:37" ht="12.75">
      <c r="A73" s="59"/>
      <c r="B73" s="61"/>
      <c r="AK73" s="5"/>
    </row>
    <row r="74" spans="1:37" ht="12.75">
      <c r="A74" s="59"/>
      <c r="B74" s="61"/>
      <c r="AK74" s="5"/>
    </row>
    <row r="75" spans="1:48" s="18" customFormat="1" ht="12.75">
      <c r="A75" s="59"/>
      <c r="B75" s="61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18" customFormat="1" ht="12.75">
      <c r="A76" s="59"/>
      <c r="B76" s="61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18" customFormat="1" ht="12.75">
      <c r="A77" s="59"/>
      <c r="B77" s="61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18" customFormat="1" ht="12.75">
      <c r="A78" s="59"/>
      <c r="B78" s="61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18" customFormat="1" ht="12.75">
      <c r="A79" s="59"/>
      <c r="B79" s="61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18" customFormat="1" ht="12.75">
      <c r="A80" s="59"/>
      <c r="B80" s="61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18" customFormat="1" ht="12.75">
      <c r="A81" s="59"/>
      <c r="B81" s="61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18" customFormat="1" ht="12.75">
      <c r="A82" s="60"/>
      <c r="B82" s="61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18" customFormat="1" ht="12.75">
      <c r="A83" s="1"/>
      <c r="B83" s="61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18" customFormat="1" ht="12.75">
      <c r="A84" s="1"/>
      <c r="B84" s="3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18" customFormat="1" ht="12.75">
      <c r="A85" s="1"/>
      <c r="B85" s="3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18" customFormat="1" ht="12.75">
      <c r="A86" s="1"/>
      <c r="B86" s="3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s="18" customFormat="1" ht="12.75">
      <c r="A87" s="1"/>
      <c r="B87" s="3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s="18" customFormat="1" ht="12.75">
      <c r="A88" s="1"/>
      <c r="B88" s="3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s="18" customFormat="1" ht="12.75">
      <c r="A89" s="1"/>
      <c r="B89" s="3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s="18" customFormat="1" ht="12.75">
      <c r="A90" s="1"/>
      <c r="B90" s="3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18" customFormat="1" ht="12.75">
      <c r="A91" s="1"/>
      <c r="B91" s="3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s="18" customFormat="1" ht="12.75">
      <c r="A92" s="1"/>
      <c r="B92" s="3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s="18" customFormat="1" ht="12.75">
      <c r="A93" s="1"/>
      <c r="B93" s="3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s="18" customFormat="1" ht="12.75">
      <c r="A94" s="1"/>
      <c r="B94" s="3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s="18" customFormat="1" ht="12.75">
      <c r="A95" s="1"/>
      <c r="B95" s="3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s="18" customFormat="1" ht="12.75">
      <c r="A96" s="1"/>
      <c r="B96" s="3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s="18" customFormat="1" ht="12.75">
      <c r="A97" s="1"/>
      <c r="B97" s="3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s="18" customFormat="1" ht="12.75">
      <c r="A98" s="1"/>
      <c r="B98" s="3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s="18" customFormat="1" ht="12.75">
      <c r="A99" s="1"/>
      <c r="B99" s="3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s="18" customFormat="1" ht="12.75">
      <c r="A100" s="1"/>
      <c r="B100" s="3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s="18" customFormat="1" ht="12.75">
      <c r="A101" s="1"/>
      <c r="B101" s="3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s="18" customFormat="1" ht="12.75">
      <c r="A102" s="1"/>
      <c r="B102" s="3"/>
      <c r="C102" s="2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s="18" customFormat="1" ht="12.75">
      <c r="A103" s="1"/>
      <c r="B103" s="3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s="18" customFormat="1" ht="12.75">
      <c r="A104" s="1"/>
      <c r="B104" s="3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s="18" customFormat="1" ht="12.75">
      <c r="A105" s="1"/>
      <c r="B105" s="3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s="18" customFormat="1" ht="12.75">
      <c r="A106" s="1"/>
      <c r="B106" s="3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s="18" customFormat="1" ht="12.75">
      <c r="A107" s="1"/>
      <c r="B107" s="3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s="18" customFormat="1" ht="12.75">
      <c r="A108" s="1"/>
      <c r="B108" s="3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s="18" customFormat="1" ht="12.75">
      <c r="A109" s="1"/>
      <c r="B109" s="3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s="18" customFormat="1" ht="12.75">
      <c r="A110" s="1"/>
      <c r="B110" s="3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s="18" customFormat="1" ht="12.75">
      <c r="A111" s="1"/>
      <c r="B111" s="3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18" customFormat="1" ht="12.75">
      <c r="A112" s="1"/>
      <c r="B112" s="3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s="18" customFormat="1" ht="12.75">
      <c r="A113" s="1"/>
      <c r="B113" s="3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s="18" customFormat="1" ht="12.75">
      <c r="A114" s="1"/>
      <c r="B114" s="3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s="18" customFormat="1" ht="12.75">
      <c r="A115" s="1"/>
      <c r="B115" s="3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s="18" customFormat="1" ht="12.75">
      <c r="A116" s="1"/>
      <c r="B116" s="3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s="18" customFormat="1" ht="12.75">
      <c r="A117" s="1"/>
      <c r="B117" s="3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s="18" customFormat="1" ht="12.75">
      <c r="A118" s="1"/>
      <c r="B118" s="3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s="18" customFormat="1" ht="12.75">
      <c r="A119" s="1"/>
      <c r="B119" s="3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18" customFormat="1" ht="12.75">
      <c r="A120" s="1"/>
      <c r="B120" s="3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s="18" customFormat="1" ht="12.75">
      <c r="A121" s="1"/>
      <c r="B121" s="3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5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s="18" customFormat="1" ht="12.75">
      <c r="A122" s="1"/>
      <c r="B122" s="3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5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s="18" customFormat="1" ht="12.75">
      <c r="A123" s="1"/>
      <c r="B123" s="3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s="18" customFormat="1" ht="12.75">
      <c r="A124" s="1"/>
      <c r="B124" s="3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s="18" customFormat="1" ht="12.75">
      <c r="A125" s="1"/>
      <c r="B125" s="3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s="18" customFormat="1" ht="12.75">
      <c r="A126" s="1"/>
      <c r="B126" s="3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s="18" customFormat="1" ht="12.75">
      <c r="A127" s="1"/>
      <c r="B127" s="3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s="18" customFormat="1" ht="12.75">
      <c r="A128" s="1"/>
      <c r="B128" s="3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s="18" customFormat="1" ht="12.75">
      <c r="A129" s="1"/>
      <c r="B129" s="3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s="18" customFormat="1" ht="12.75">
      <c r="A130" s="1"/>
      <c r="B130" s="3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s="18" customFormat="1" ht="12.75">
      <c r="A131" s="1"/>
      <c r="B131" s="3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s="18" customFormat="1" ht="12.75">
      <c r="A132" s="1"/>
      <c r="B132" s="3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s="18" customFormat="1" ht="12.75">
      <c r="A133" s="1"/>
      <c r="B133" s="3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s="18" customFormat="1" ht="12.75">
      <c r="A134" s="1"/>
      <c r="B134" s="3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s="18" customFormat="1" ht="12.75">
      <c r="A135" s="1"/>
      <c r="B135" s="3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s="18" customFormat="1" ht="12.75">
      <c r="A136" s="1"/>
      <c r="B136" s="3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s="18" customFormat="1" ht="12.75">
      <c r="A137" s="1"/>
      <c r="B137" s="3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s="18" customFormat="1" ht="12.75">
      <c r="A138" s="1"/>
      <c r="B138" s="3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ht="12.75">
      <c r="AK139" s="5"/>
    </row>
    <row r="140" ht="12.75">
      <c r="AK140" s="5"/>
    </row>
    <row r="141" ht="12.75">
      <c r="AK141" s="5"/>
    </row>
    <row r="142" ht="12.75">
      <c r="AK142" s="5"/>
    </row>
    <row r="143" ht="12.75">
      <c r="AK143" s="5"/>
    </row>
    <row r="144" ht="12.75">
      <c r="AK144" s="5"/>
    </row>
    <row r="145" ht="12.75">
      <c r="AK145" s="5"/>
    </row>
    <row r="146" ht="12.75">
      <c r="AK146" s="5"/>
    </row>
    <row r="147" ht="12.75">
      <c r="AK147" s="5"/>
    </row>
    <row r="148" ht="12.75">
      <c r="AK148" s="5"/>
    </row>
    <row r="149" ht="12.75">
      <c r="AK149" s="5"/>
    </row>
    <row r="150" ht="12.75">
      <c r="AK150" s="5"/>
    </row>
    <row r="151" ht="12.75">
      <c r="AK151" s="5"/>
    </row>
    <row r="152" ht="12.75">
      <c r="AK152" s="5"/>
    </row>
    <row r="153" ht="12.75">
      <c r="AK153" s="5"/>
    </row>
    <row r="154" ht="12.75">
      <c r="AK154" s="5"/>
    </row>
    <row r="155" spans="1:48" s="18" customFormat="1" ht="12.75">
      <c r="A155" s="1"/>
      <c r="B155" s="3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5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s="18" customFormat="1" ht="12.75">
      <c r="A156" s="1"/>
      <c r="B156" s="3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5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s="18" customFormat="1" ht="12.75">
      <c r="A157" s="1"/>
      <c r="B157" s="3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5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s="18" customFormat="1" ht="12.75">
      <c r="A158" s="1"/>
      <c r="B158" s="3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5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s="18" customFormat="1" ht="12.75">
      <c r="A159" s="1"/>
      <c r="B159" s="3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s="18" customFormat="1" ht="12.75">
      <c r="A160" s="1"/>
      <c r="B160" s="3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5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s="18" customFormat="1" ht="12.75">
      <c r="A161" s="1"/>
      <c r="B161" s="3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5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s="18" customFormat="1" ht="12.75">
      <c r="A162" s="1"/>
      <c r="B162" s="3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5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s="18" customFormat="1" ht="12.75">
      <c r="A163" s="1"/>
      <c r="B163" s="3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5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s="18" customFormat="1" ht="12.75">
      <c r="A164" s="1"/>
      <c r="B164" s="3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s="18" customFormat="1" ht="12.75">
      <c r="A165" s="1"/>
      <c r="B165" s="3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5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s="18" customFormat="1" ht="12.75">
      <c r="A166" s="1"/>
      <c r="B166" s="3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5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s="18" customFormat="1" ht="12.75">
      <c r="A167" s="1"/>
      <c r="B167" s="3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5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s="18" customFormat="1" ht="12.75">
      <c r="A168" s="1"/>
      <c r="B168" s="3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5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s="18" customFormat="1" ht="12.75">
      <c r="A169" s="1"/>
      <c r="B169" s="3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5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s="18" customFormat="1" ht="12.75">
      <c r="A170" s="1"/>
      <c r="B170" s="3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5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s="18" customFormat="1" ht="12.75">
      <c r="A171" s="1"/>
      <c r="B171" s="3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5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s="18" customFormat="1" ht="12.75">
      <c r="A172" s="1"/>
      <c r="B172" s="3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5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s="18" customFormat="1" ht="12.75">
      <c r="A173" s="1"/>
      <c r="B173" s="3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5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s="18" customFormat="1" ht="12.75">
      <c r="A174" s="1"/>
      <c r="B174" s="3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5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s="18" customFormat="1" ht="12.75">
      <c r="A175" s="1"/>
      <c r="B175" s="3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5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s="18" customFormat="1" ht="12.75">
      <c r="A176" s="1"/>
      <c r="B176" s="3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5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s="18" customFormat="1" ht="12.75">
      <c r="A177" s="1"/>
      <c r="B177" s="3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5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s="18" customFormat="1" ht="12.75">
      <c r="A178" s="1"/>
      <c r="B178" s="3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5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s="18" customFormat="1" ht="12.75">
      <c r="A179" s="1"/>
      <c r="B179" s="3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5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s="18" customFormat="1" ht="12.75">
      <c r="A180" s="1"/>
      <c r="B180" s="3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5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s="18" customFormat="1" ht="12.75">
      <c r="A181" s="1"/>
      <c r="B181" s="3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5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s="18" customFormat="1" ht="12.75">
      <c r="A182" s="1"/>
      <c r="B182" s="3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5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s="18" customFormat="1" ht="12.75">
      <c r="A183" s="1"/>
      <c r="B183" s="3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5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s="18" customFormat="1" ht="12.75">
      <c r="A184" s="1"/>
      <c r="B184" s="3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5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s="18" customFormat="1" ht="12.75">
      <c r="A185" s="1"/>
      <c r="B185" s="3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5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s="18" customFormat="1" ht="12.75">
      <c r="A186" s="1"/>
      <c r="B186" s="3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5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s="18" customFormat="1" ht="12.75">
      <c r="A187" s="1"/>
      <c r="B187" s="3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5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s="18" customFormat="1" ht="12.75">
      <c r="A188" s="1"/>
      <c r="B188" s="3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5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s="18" customFormat="1" ht="12.75">
      <c r="A189" s="1"/>
      <c r="B189" s="3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5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s="18" customFormat="1" ht="12.75">
      <c r="A190" s="1"/>
      <c r="B190" s="3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5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s="18" customFormat="1" ht="12.75">
      <c r="A191" s="1"/>
      <c r="B191" s="3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5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s="18" customFormat="1" ht="12.75">
      <c r="A192" s="1"/>
      <c r="B192" s="3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5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s="18" customFormat="1" ht="12.75">
      <c r="A193" s="1"/>
      <c r="B193" s="3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5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s="18" customFormat="1" ht="12.75">
      <c r="A194" s="1"/>
      <c r="B194" s="3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5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s="18" customFormat="1" ht="12.75">
      <c r="A195" s="1"/>
      <c r="B195" s="3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5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s="18" customFormat="1" ht="12.75">
      <c r="A196" s="1"/>
      <c r="B196" s="3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5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s="18" customFormat="1" ht="12.75">
      <c r="A197" s="1"/>
      <c r="B197" s="3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5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s="18" customFormat="1" ht="12.75">
      <c r="A198" s="1"/>
      <c r="B198" s="3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5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s="18" customFormat="1" ht="12.75">
      <c r="A199" s="1"/>
      <c r="B199" s="3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5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s="18" customFormat="1" ht="12.75">
      <c r="A200" s="1"/>
      <c r="B200" s="3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5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s="18" customFormat="1" ht="12.75">
      <c r="A201" s="1"/>
      <c r="B201" s="3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5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s="18" customFormat="1" ht="12.75">
      <c r="A202" s="1"/>
      <c r="B202" s="3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5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s="18" customFormat="1" ht="12.75">
      <c r="A203" s="1"/>
      <c r="B203" s="3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5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s="18" customFormat="1" ht="12.75">
      <c r="A204" s="1"/>
      <c r="B204" s="3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5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s="18" customFormat="1" ht="12.75">
      <c r="A205" s="1"/>
      <c r="B205" s="3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5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s="18" customFormat="1" ht="12.75">
      <c r="A206" s="1"/>
      <c r="B206" s="3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5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s="18" customFormat="1" ht="12.75">
      <c r="A207" s="1"/>
      <c r="B207" s="3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5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s="18" customFormat="1" ht="12.75">
      <c r="A208" s="1"/>
      <c r="B208" s="3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5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s="18" customFormat="1" ht="12.75">
      <c r="A209" s="1"/>
      <c r="B209" s="3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5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s="18" customFormat="1" ht="12.75">
      <c r="A210" s="1"/>
      <c r="B210" s="3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5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s="18" customFormat="1" ht="12.75">
      <c r="A211" s="1"/>
      <c r="B211" s="3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5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s="18" customFormat="1" ht="12.75">
      <c r="A212" s="1"/>
      <c r="B212" s="3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5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s="18" customFormat="1" ht="12.75">
      <c r="A213" s="1"/>
      <c r="B213" s="3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5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s="18" customFormat="1" ht="12.75">
      <c r="A214" s="1"/>
      <c r="B214" s="3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5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s="18" customFormat="1" ht="12.75">
      <c r="A215" s="1"/>
      <c r="B215" s="3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5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s="18" customFormat="1" ht="12.75">
      <c r="A216" s="1"/>
      <c r="B216" s="3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5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s="18" customFormat="1" ht="12.75">
      <c r="A217" s="1"/>
      <c r="B217" s="3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5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s="18" customFormat="1" ht="12.75">
      <c r="A218" s="1"/>
      <c r="B218" s="3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5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s="18" customFormat="1" ht="12.75">
      <c r="A219" s="1"/>
      <c r="B219" s="3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5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s="18" customFormat="1" ht="12.75">
      <c r="A220" s="1"/>
      <c r="B220" s="3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5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s="18" customFormat="1" ht="12.75">
      <c r="A221" s="1"/>
      <c r="B221" s="3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5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s="18" customFormat="1" ht="12.75">
      <c r="A222" s="1"/>
      <c r="B222" s="3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5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18" customFormat="1" ht="12.75">
      <c r="A223" s="1"/>
      <c r="B223" s="3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5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s="18" customFormat="1" ht="12.75">
      <c r="A224" s="1"/>
      <c r="B224" s="3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5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s="18" customFormat="1" ht="12.75">
      <c r="A225" s="1"/>
      <c r="B225" s="3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5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s="18" customFormat="1" ht="12.75">
      <c r="A226" s="1"/>
      <c r="B226" s="3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5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s="18" customFormat="1" ht="12.75">
      <c r="A227" s="1"/>
      <c r="B227" s="3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5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s="18" customFormat="1" ht="12.75">
      <c r="A228" s="1"/>
      <c r="B228" s="3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5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s="18" customFormat="1" ht="12.75">
      <c r="A229" s="1"/>
      <c r="B229" s="3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5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s="18" customFormat="1" ht="12.75">
      <c r="A230" s="1"/>
      <c r="B230" s="3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5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s="18" customFormat="1" ht="12.75">
      <c r="A231" s="1"/>
      <c r="B231" s="3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5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s="18" customFormat="1" ht="12.75">
      <c r="A232" s="1"/>
      <c r="B232" s="3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5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s="18" customFormat="1" ht="12.75">
      <c r="A233" s="1"/>
      <c r="B233" s="3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5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s="18" customFormat="1" ht="12.75">
      <c r="A234" s="1"/>
      <c r="B234" s="3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5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18" customFormat="1" ht="12.75">
      <c r="A235" s="1"/>
      <c r="B235" s="3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5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s="18" customFormat="1" ht="12.75">
      <c r="A236" s="1"/>
      <c r="B236" s="3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5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s="18" customFormat="1" ht="12.75">
      <c r="A237" s="1"/>
      <c r="B237" s="3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5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s="18" customFormat="1" ht="12.75">
      <c r="A238" s="1"/>
      <c r="B238" s="3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5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s="18" customFormat="1" ht="12.75">
      <c r="A239" s="1"/>
      <c r="B239" s="3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5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s="18" customFormat="1" ht="12.75">
      <c r="A240" s="1"/>
      <c r="B240" s="3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5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s="18" customFormat="1" ht="12.75">
      <c r="A241" s="1"/>
      <c r="B241" s="3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5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s="18" customFormat="1" ht="12.75">
      <c r="A242" s="1"/>
      <c r="B242" s="3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5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s="18" customFormat="1" ht="12.75">
      <c r="A243" s="1"/>
      <c r="B243" s="3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5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s="18" customFormat="1" ht="12.75">
      <c r="A244" s="1"/>
      <c r="B244" s="3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5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s="18" customFormat="1" ht="12.75">
      <c r="A245" s="1"/>
      <c r="B245" s="3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5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s="18" customFormat="1" ht="12.75">
      <c r="A246" s="1"/>
      <c r="B246" s="3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5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18" customFormat="1" ht="12.75">
      <c r="A247" s="1"/>
      <c r="B247" s="3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5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18" customFormat="1" ht="12.75">
      <c r="A248" s="1"/>
      <c r="B248" s="3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5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18" customFormat="1" ht="12.75">
      <c r="A249" s="1"/>
      <c r="B249" s="3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5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18" customFormat="1" ht="12.75">
      <c r="A250" s="1"/>
      <c r="B250" s="3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5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s="18" customFormat="1" ht="12.75">
      <c r="A251" s="1"/>
      <c r="B251" s="3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5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s="18" customFormat="1" ht="12.75">
      <c r="A252" s="1"/>
      <c r="B252" s="3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5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s="18" customFormat="1" ht="12.75">
      <c r="A253" s="1"/>
      <c r="B253" s="3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5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s="18" customFormat="1" ht="12.75">
      <c r="A254" s="1"/>
      <c r="B254" s="3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5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s="18" customFormat="1" ht="12.75">
      <c r="A255" s="1"/>
      <c r="B255" s="3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5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s="18" customFormat="1" ht="12.75">
      <c r="A256" s="1"/>
      <c r="B256" s="3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5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s="18" customFormat="1" ht="12.75">
      <c r="A257" s="1"/>
      <c r="B257" s="3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5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s="18" customFormat="1" ht="12.75">
      <c r="A258" s="1"/>
      <c r="B258" s="3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5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s="18" customFormat="1" ht="12.75">
      <c r="A259" s="1"/>
      <c r="B259" s="3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5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s="18" customFormat="1" ht="12.75">
      <c r="A260" s="1"/>
      <c r="B260" s="3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5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s="18" customFormat="1" ht="12.75">
      <c r="A261" s="1"/>
      <c r="B261" s="3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5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s="18" customFormat="1" ht="12.75">
      <c r="A262" s="1"/>
      <c r="B262" s="3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5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s="18" customFormat="1" ht="12.75">
      <c r="A263" s="1"/>
      <c r="B263" s="3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5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s="18" customFormat="1" ht="12.75">
      <c r="A264" s="1"/>
      <c r="B264" s="3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5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s="18" customFormat="1" ht="12.75">
      <c r="A265" s="1"/>
      <c r="B265" s="3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5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s="18" customFormat="1" ht="12.75">
      <c r="A266" s="1"/>
      <c r="B266" s="3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5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s="18" customFormat="1" ht="12.75">
      <c r="A267" s="1"/>
      <c r="B267" s="3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5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s="18" customFormat="1" ht="12.75">
      <c r="A268" s="1"/>
      <c r="B268" s="3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5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s="18" customFormat="1" ht="12.75">
      <c r="A269" s="1"/>
      <c r="B269" s="3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5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s="18" customFormat="1" ht="12.75">
      <c r="A270" s="1"/>
      <c r="B270" s="3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5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s="18" customFormat="1" ht="12.75">
      <c r="A271" s="1"/>
      <c r="B271" s="3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5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s="18" customFormat="1" ht="12.75">
      <c r="A272" s="1"/>
      <c r="B272" s="3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5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s="18" customFormat="1" ht="12.75">
      <c r="A273" s="1"/>
      <c r="B273" s="3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5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s="18" customFormat="1" ht="12.75">
      <c r="A274" s="1"/>
      <c r="B274" s="3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5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s="18" customFormat="1" ht="12.75">
      <c r="A275" s="1"/>
      <c r="B275" s="3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5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s="18" customFormat="1" ht="12.75">
      <c r="A276" s="1"/>
      <c r="B276" s="3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5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s="18" customFormat="1" ht="12.75">
      <c r="A277" s="1"/>
      <c r="B277" s="3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5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s="18" customFormat="1" ht="12.75">
      <c r="A278" s="1"/>
      <c r="B278" s="3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5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s="18" customFormat="1" ht="12.75">
      <c r="A279" s="1"/>
      <c r="B279" s="3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5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s="18" customFormat="1" ht="12.75">
      <c r="A280" s="1"/>
      <c r="B280" s="3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5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s="18" customFormat="1" ht="12.75">
      <c r="A281" s="1"/>
      <c r="B281" s="3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5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s="18" customFormat="1" ht="12.75">
      <c r="A282" s="1"/>
      <c r="B282" s="3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5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s="18" customFormat="1" ht="12.75">
      <c r="A283" s="1"/>
      <c r="B283" s="3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5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s="18" customFormat="1" ht="12.75">
      <c r="A284" s="1"/>
      <c r="B284" s="3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5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s="18" customFormat="1" ht="12.75">
      <c r="A285" s="1"/>
      <c r="B285" s="3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5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s="18" customFormat="1" ht="12.75">
      <c r="A286" s="1"/>
      <c r="B286" s="3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5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s="18" customFormat="1" ht="12.75">
      <c r="A287" s="1"/>
      <c r="B287" s="3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5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s="18" customFormat="1" ht="12.75">
      <c r="A288" s="1"/>
      <c r="B288" s="3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5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s="18" customFormat="1" ht="12.75">
      <c r="A289" s="1"/>
      <c r="B289" s="3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5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s="18" customFormat="1" ht="12.75">
      <c r="A290" s="1"/>
      <c r="B290" s="3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5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s="18" customFormat="1" ht="12.75">
      <c r="A291" s="1"/>
      <c r="B291" s="3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5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s="18" customFormat="1" ht="12.75">
      <c r="A292" s="1"/>
      <c r="B292" s="3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5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s="18" customFormat="1" ht="12.75">
      <c r="A293" s="1"/>
      <c r="B293" s="3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5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s="18" customFormat="1" ht="12.75">
      <c r="A294" s="1"/>
      <c r="B294" s="3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5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  <row r="295" spans="1:48" s="18" customFormat="1" ht="12.75">
      <c r="A295" s="1"/>
      <c r="B295" s="3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5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</row>
    <row r="296" spans="1:48" s="18" customFormat="1" ht="12.75">
      <c r="A296" s="1"/>
      <c r="B296" s="3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5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</row>
    <row r="297" spans="1:48" s="18" customFormat="1" ht="12.75">
      <c r="A297" s="1"/>
      <c r="B297" s="3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5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</row>
    <row r="298" spans="1:48" s="18" customFormat="1" ht="12.75">
      <c r="A298" s="1"/>
      <c r="B298" s="3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5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</row>
    <row r="299" spans="1:48" s="18" customFormat="1" ht="12.75">
      <c r="A299" s="1"/>
      <c r="B299" s="3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5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</row>
    <row r="300" spans="1:48" s="18" customFormat="1" ht="12.75">
      <c r="A300" s="1"/>
      <c r="B300" s="3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5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</row>
    <row r="301" spans="1:48" s="18" customFormat="1" ht="12.75">
      <c r="A301" s="1"/>
      <c r="B301" s="3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5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</row>
    <row r="302" spans="1:48" s="18" customFormat="1" ht="12.75">
      <c r="A302" s="1"/>
      <c r="B302" s="3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5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</row>
    <row r="303" spans="1:48" s="18" customFormat="1" ht="12.75">
      <c r="A303" s="1"/>
      <c r="B303" s="3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5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</row>
    <row r="304" spans="1:48" s="18" customFormat="1" ht="12.75">
      <c r="A304" s="1"/>
      <c r="B304" s="3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5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</row>
    <row r="305" spans="1:48" s="18" customFormat="1" ht="12.75">
      <c r="A305" s="1"/>
      <c r="B305" s="3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5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</row>
    <row r="306" spans="1:48" s="18" customFormat="1" ht="12.75">
      <c r="A306" s="1"/>
      <c r="B306" s="3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5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</row>
    <row r="307" spans="1:48" s="18" customFormat="1" ht="12.75">
      <c r="A307" s="1"/>
      <c r="B307" s="3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5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</row>
    <row r="308" spans="1:48" s="18" customFormat="1" ht="12.75">
      <c r="A308" s="1"/>
      <c r="B308" s="3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5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</row>
    <row r="309" spans="1:48" s="18" customFormat="1" ht="12.75">
      <c r="A309" s="1"/>
      <c r="B309" s="3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5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</row>
    <row r="310" spans="1:48" s="18" customFormat="1" ht="12.75">
      <c r="A310" s="1"/>
      <c r="B310" s="3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5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</row>
    <row r="311" spans="1:48" s="18" customFormat="1" ht="12.75">
      <c r="A311" s="1"/>
      <c r="B311" s="3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5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</row>
    <row r="312" spans="1:48" s="18" customFormat="1" ht="12.75">
      <c r="A312" s="1"/>
      <c r="B312" s="3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5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</row>
    <row r="313" spans="1:48" s="18" customFormat="1" ht="12.75">
      <c r="A313" s="1"/>
      <c r="B313" s="3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5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</row>
    <row r="314" spans="1:48" s="18" customFormat="1" ht="12.75">
      <c r="A314" s="1"/>
      <c r="B314" s="3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5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</row>
    <row r="315" spans="1:48" s="18" customFormat="1" ht="12.75">
      <c r="A315" s="1"/>
      <c r="B315" s="3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5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</row>
    <row r="316" spans="1:48" s="18" customFormat="1" ht="12.75">
      <c r="A316" s="1"/>
      <c r="B316" s="3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5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</row>
    <row r="317" spans="1:48" s="18" customFormat="1" ht="12.75">
      <c r="A317" s="1"/>
      <c r="B317" s="3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5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</row>
    <row r="318" spans="1:48" s="18" customFormat="1" ht="12.75">
      <c r="A318" s="1"/>
      <c r="B318" s="3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5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</row>
    <row r="319" spans="1:48" s="18" customFormat="1" ht="12.75">
      <c r="A319" s="1"/>
      <c r="B319" s="3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5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</row>
    <row r="320" spans="1:48" s="18" customFormat="1" ht="12.75">
      <c r="A320" s="1"/>
      <c r="B320" s="3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5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</row>
    <row r="321" spans="1:48" s="18" customFormat="1" ht="12.75">
      <c r="A321" s="1"/>
      <c r="B321" s="3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5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</row>
    <row r="322" spans="1:48" s="18" customFormat="1" ht="12.75">
      <c r="A322" s="1"/>
      <c r="B322" s="3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5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</row>
    <row r="323" spans="1:48" s="18" customFormat="1" ht="12.75">
      <c r="A323" s="1"/>
      <c r="B323" s="3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5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</row>
    <row r="324" spans="1:48" s="18" customFormat="1" ht="12.75">
      <c r="A324" s="1"/>
      <c r="B324" s="3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5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</row>
    <row r="325" spans="1:48" s="18" customFormat="1" ht="12.75">
      <c r="A325" s="1"/>
      <c r="B325" s="3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5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</row>
    <row r="326" spans="1:48" s="18" customFormat="1" ht="12.75">
      <c r="A326" s="1"/>
      <c r="B326" s="3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5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</row>
    <row r="327" spans="1:48" s="18" customFormat="1" ht="12.75">
      <c r="A327" s="1"/>
      <c r="B327" s="3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5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</row>
    <row r="328" spans="1:48" s="18" customFormat="1" ht="12.75">
      <c r="A328" s="1"/>
      <c r="B328" s="3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5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</row>
    <row r="329" spans="1:48" s="18" customFormat="1" ht="12.75">
      <c r="A329" s="1"/>
      <c r="B329" s="3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5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</row>
    <row r="330" spans="1:48" s="18" customFormat="1" ht="12.75">
      <c r="A330" s="1"/>
      <c r="B330" s="3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5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</row>
    <row r="331" spans="1:48" s="18" customFormat="1" ht="12.75">
      <c r="A331" s="1"/>
      <c r="B331" s="3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5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</row>
    <row r="332" spans="1:48" s="18" customFormat="1" ht="12.75">
      <c r="A332" s="1"/>
      <c r="B332" s="3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5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</row>
    <row r="333" spans="1:48" s="18" customFormat="1" ht="12.75">
      <c r="A333" s="1"/>
      <c r="B333" s="3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5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</row>
    <row r="334" spans="1:48" s="18" customFormat="1" ht="12.75">
      <c r="A334" s="1"/>
      <c r="B334" s="3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5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</row>
    <row r="335" spans="1:48" s="18" customFormat="1" ht="12.75">
      <c r="A335" s="1"/>
      <c r="B335" s="3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5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</row>
    <row r="336" spans="1:48" s="18" customFormat="1" ht="12.75">
      <c r="A336" s="1"/>
      <c r="B336" s="3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5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</row>
    <row r="337" spans="1:48" s="18" customFormat="1" ht="12.75">
      <c r="A337" s="1"/>
      <c r="B337" s="3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5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</row>
    <row r="338" spans="1:48" s="18" customFormat="1" ht="12.75">
      <c r="A338" s="1"/>
      <c r="B338" s="3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5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</row>
    <row r="339" spans="1:48" s="18" customFormat="1" ht="12.75">
      <c r="A339" s="1"/>
      <c r="B339" s="3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5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</row>
    <row r="340" spans="1:48" s="18" customFormat="1" ht="12.75">
      <c r="A340" s="1"/>
      <c r="B340" s="3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5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</row>
    <row r="341" spans="1:48" s="18" customFormat="1" ht="12.75">
      <c r="A341" s="1"/>
      <c r="B341" s="3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5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</row>
    <row r="342" spans="1:48" s="18" customFormat="1" ht="12.75">
      <c r="A342" s="1"/>
      <c r="B342" s="3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5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</row>
    <row r="343" spans="1:48" s="18" customFormat="1" ht="12.75">
      <c r="A343" s="1"/>
      <c r="B343" s="3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5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</row>
    <row r="344" spans="1:48" s="18" customFormat="1" ht="12.75">
      <c r="A344" s="1"/>
      <c r="B344" s="3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5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</row>
    <row r="345" spans="1:48" s="18" customFormat="1" ht="12.75">
      <c r="A345" s="1"/>
      <c r="B345" s="3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5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</row>
    <row r="346" spans="1:48" s="18" customFormat="1" ht="12.75">
      <c r="A346" s="1"/>
      <c r="B346" s="3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5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</row>
    <row r="347" ht="12.75">
      <c r="AK347" s="5"/>
    </row>
    <row r="348" ht="12.75">
      <c r="AK348" s="5"/>
    </row>
    <row r="349" ht="12.75">
      <c r="AK349" s="5"/>
    </row>
    <row r="350" ht="12.75">
      <c r="AK350" s="5"/>
    </row>
    <row r="351" ht="12.75">
      <c r="AK351" s="5"/>
    </row>
    <row r="352" ht="12.75">
      <c r="AK352" s="5"/>
    </row>
    <row r="353" ht="12.75">
      <c r="AK353" s="5"/>
    </row>
    <row r="354" ht="12.75">
      <c r="AK354" s="5"/>
    </row>
    <row r="355" ht="12.75">
      <c r="AK355" s="5"/>
    </row>
    <row r="356" ht="12.75">
      <c r="AK356" s="5"/>
    </row>
    <row r="357" ht="12.75">
      <c r="AK357" s="5"/>
    </row>
    <row r="358" ht="12.75">
      <c r="AK358" s="5"/>
    </row>
    <row r="359" ht="12.75">
      <c r="AK359" s="5"/>
    </row>
    <row r="360" ht="12.75">
      <c r="AK360" s="5"/>
    </row>
    <row r="361" ht="12.75">
      <c r="AK361" s="5"/>
    </row>
    <row r="362" ht="12.75">
      <c r="AK362" s="5"/>
    </row>
    <row r="363" spans="1:48" s="18" customFormat="1" ht="12.75">
      <c r="A363" s="1"/>
      <c r="B363" s="3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5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</row>
    <row r="364" spans="1:48" s="18" customFormat="1" ht="12.75">
      <c r="A364" s="1"/>
      <c r="B364" s="3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5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</row>
    <row r="365" spans="1:48" s="18" customFormat="1" ht="12.75">
      <c r="A365" s="1"/>
      <c r="B365" s="3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5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</row>
    <row r="366" spans="1:48" s="18" customFormat="1" ht="12.75">
      <c r="A366" s="1"/>
      <c r="B366" s="3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5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</row>
    <row r="367" spans="1:48" s="18" customFormat="1" ht="12.75">
      <c r="A367" s="1"/>
      <c r="B367" s="3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5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</row>
    <row r="368" spans="1:48" s="18" customFormat="1" ht="12.75">
      <c r="A368" s="1"/>
      <c r="B368" s="3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5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</row>
    <row r="369" spans="1:48" s="18" customFormat="1" ht="12.75">
      <c r="A369" s="1"/>
      <c r="B369" s="3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5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</row>
    <row r="370" spans="1:48" s="18" customFormat="1" ht="12.75">
      <c r="A370" s="1"/>
      <c r="B370" s="3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5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</row>
    <row r="371" spans="1:48" s="18" customFormat="1" ht="12.75">
      <c r="A371" s="1"/>
      <c r="B371" s="3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5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</row>
    <row r="372" spans="1:48" s="18" customFormat="1" ht="12.75">
      <c r="A372" s="1"/>
      <c r="B372" s="3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5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</row>
    <row r="373" spans="1:48" s="18" customFormat="1" ht="12.75">
      <c r="A373" s="1"/>
      <c r="B373" s="3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5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</row>
    <row r="374" spans="1:48" s="18" customFormat="1" ht="12.75">
      <c r="A374" s="1"/>
      <c r="B374" s="3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5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</row>
    <row r="375" spans="1:48" s="18" customFormat="1" ht="12.75">
      <c r="A375" s="1"/>
      <c r="B375" s="3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5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</row>
    <row r="376" spans="1:48" s="18" customFormat="1" ht="12.75">
      <c r="A376" s="1"/>
      <c r="B376" s="3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5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</row>
    <row r="377" spans="1:48" s="18" customFormat="1" ht="12.75">
      <c r="A377" s="1"/>
      <c r="B377" s="3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5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</row>
    <row r="378" spans="1:48" s="18" customFormat="1" ht="12.75">
      <c r="A378" s="1"/>
      <c r="B378" s="3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5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</row>
    <row r="379" spans="1:48" s="18" customFormat="1" ht="12.75">
      <c r="A379" s="1"/>
      <c r="B379" s="3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5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</row>
    <row r="380" spans="1:48" s="18" customFormat="1" ht="12.75">
      <c r="A380" s="1"/>
      <c r="B380" s="3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5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</row>
    <row r="381" spans="1:48" s="18" customFormat="1" ht="12.75">
      <c r="A381" s="1"/>
      <c r="B381" s="3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5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</row>
    <row r="382" spans="1:48" s="18" customFormat="1" ht="12.75">
      <c r="A382" s="1"/>
      <c r="B382" s="3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5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</row>
    <row r="383" spans="1:48" s="18" customFormat="1" ht="12.75">
      <c r="A383" s="1"/>
      <c r="B383" s="3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5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</row>
    <row r="384" spans="1:48" s="18" customFormat="1" ht="12.75">
      <c r="A384" s="1"/>
      <c r="B384" s="3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5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</row>
    <row r="385" spans="1:48" s="18" customFormat="1" ht="12.75">
      <c r="A385" s="1"/>
      <c r="B385" s="3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5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</row>
    <row r="386" spans="1:48" s="18" customFormat="1" ht="12.75">
      <c r="A386" s="1"/>
      <c r="B386" s="3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5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</row>
    <row r="387" spans="1:48" s="18" customFormat="1" ht="12.75">
      <c r="A387" s="1"/>
      <c r="B387" s="3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5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</row>
    <row r="388" spans="1:48" s="18" customFormat="1" ht="12.75">
      <c r="A388" s="1"/>
      <c r="B388" s="3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5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</row>
    <row r="389" spans="1:48" s="18" customFormat="1" ht="12.75">
      <c r="A389" s="1"/>
      <c r="B389" s="3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5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</row>
  </sheetData>
  <sheetProtection/>
  <mergeCells count="35">
    <mergeCell ref="A1:AV1"/>
    <mergeCell ref="A2:AV2"/>
    <mergeCell ref="A3:AV3"/>
    <mergeCell ref="B5:B7"/>
    <mergeCell ref="C5:J5"/>
    <mergeCell ref="K5:V5"/>
    <mergeCell ref="W5:AB5"/>
    <mergeCell ref="AC5:AQ5"/>
    <mergeCell ref="C6:D6"/>
    <mergeCell ref="F6:F7"/>
    <mergeCell ref="G6:G7"/>
    <mergeCell ref="H6:H7"/>
    <mergeCell ref="I6:I7"/>
    <mergeCell ref="J6:J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T6:AT7"/>
    <mergeCell ref="AU6:AU7"/>
    <mergeCell ref="AR5:AU5"/>
    <mergeCell ref="AV5:AV7"/>
    <mergeCell ref="AP6:AP7"/>
    <mergeCell ref="AQ6:AQ7"/>
    <mergeCell ref="AR6:AR7"/>
    <mergeCell ref="AS6:AS7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3"/>
  <sheetViews>
    <sheetView tabSelected="1" zoomScalePageLayoutView="0" workbookViewId="0" topLeftCell="A1">
      <pane xSplit="1" ySplit="8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33" sqref="S33"/>
    </sheetView>
  </sheetViews>
  <sheetFormatPr defaultColWidth="11.421875" defaultRowHeight="12.75"/>
  <cols>
    <col min="1" max="1" width="22.8515625" style="1" customWidth="1"/>
    <col min="2" max="2" width="10.57421875" style="3" customWidth="1"/>
    <col min="3" max="4" width="8.7109375" style="2" customWidth="1"/>
    <col min="5" max="7" width="8.7109375" style="4" customWidth="1"/>
    <col min="8" max="9" width="5.421875" style="4" customWidth="1"/>
    <col min="10" max="10" width="6.7109375" style="4" customWidth="1"/>
    <col min="11" max="15" width="5.57421875" style="4" customWidth="1"/>
    <col min="16" max="16" width="8.57421875" style="4" customWidth="1"/>
    <col min="17" max="21" width="5.57421875" style="4" customWidth="1"/>
    <col min="22" max="22" width="10.57421875" style="4" customWidth="1"/>
    <col min="23" max="27" width="5.57421875" style="4" customWidth="1"/>
    <col min="28" max="28" width="11.00390625" style="4" customWidth="1"/>
    <col min="29" max="35" width="6.421875" style="4" customWidth="1"/>
    <col min="36" max="36" width="5.8515625" style="4" customWidth="1"/>
    <col min="37" max="37" width="10.57421875" style="15" customWidth="1"/>
    <col min="38" max="41" width="5.8515625" style="4" customWidth="1"/>
    <col min="42" max="42" width="5.421875" style="4" customWidth="1"/>
    <col min="43" max="43" width="10.421875" style="4" customWidth="1"/>
    <col min="44" max="44" width="8.28125" style="4" customWidth="1"/>
    <col min="45" max="48" width="7.421875" style="4" customWidth="1"/>
    <col min="49" max="49" width="11.421875" style="14" customWidth="1"/>
    <col min="50" max="16384" width="11.421875" style="14" customWidth="1"/>
  </cols>
  <sheetData>
    <row r="1" spans="1:48" ht="16.5" customHeigh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ht="16.5" customHeight="1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customHeight="1">
      <c r="A3" s="50" t="s">
        <v>101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ht="4.5" customHeight="1">
      <c r="A4" s="31"/>
      <c r="B4" s="3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ht="14.25" customHeight="1">
      <c r="A5" s="6" t="s">
        <v>2</v>
      </c>
      <c r="B5" s="51" t="s">
        <v>94</v>
      </c>
      <c r="C5" s="38" t="s">
        <v>3</v>
      </c>
      <c r="D5" s="38"/>
      <c r="E5" s="38"/>
      <c r="F5" s="38"/>
      <c r="G5" s="38"/>
      <c r="H5" s="38"/>
      <c r="I5" s="38"/>
      <c r="J5" s="38"/>
      <c r="K5" s="38" t="s">
        <v>3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 t="s">
        <v>3</v>
      </c>
      <c r="X5" s="38"/>
      <c r="Y5" s="38"/>
      <c r="Z5" s="38"/>
      <c r="AA5" s="38"/>
      <c r="AB5" s="38"/>
      <c r="AC5" s="38" t="s">
        <v>3</v>
      </c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 t="s">
        <v>1</v>
      </c>
      <c r="AS5" s="40"/>
      <c r="AT5" s="40"/>
      <c r="AU5" s="41"/>
      <c r="AV5" s="42" t="s">
        <v>27</v>
      </c>
    </row>
    <row r="6" spans="1:48" ht="14.25" customHeight="1">
      <c r="A6" s="6" t="s">
        <v>4</v>
      </c>
      <c r="B6" s="51"/>
      <c r="C6" s="52" t="s">
        <v>5</v>
      </c>
      <c r="D6" s="52"/>
      <c r="E6" s="37" t="s">
        <v>0</v>
      </c>
      <c r="F6" s="53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 t="s">
        <v>0</v>
      </c>
      <c r="Q6" s="37">
        <v>10</v>
      </c>
      <c r="R6" s="37">
        <v>11</v>
      </c>
      <c r="S6" s="37">
        <v>12</v>
      </c>
      <c r="T6" s="37">
        <v>13</v>
      </c>
      <c r="U6" s="37">
        <v>14</v>
      </c>
      <c r="V6" s="37" t="s">
        <v>0</v>
      </c>
      <c r="W6" s="37">
        <v>15</v>
      </c>
      <c r="X6" s="37">
        <v>16</v>
      </c>
      <c r="Y6" s="37">
        <v>17</v>
      </c>
      <c r="Z6" s="37">
        <v>18</v>
      </c>
      <c r="AA6" s="37">
        <v>19</v>
      </c>
      <c r="AB6" s="37" t="s">
        <v>0</v>
      </c>
      <c r="AC6" s="45" t="s">
        <v>11</v>
      </c>
      <c r="AD6" s="45" t="s">
        <v>12</v>
      </c>
      <c r="AE6" s="45" t="s">
        <v>13</v>
      </c>
      <c r="AF6" s="45" t="s">
        <v>14</v>
      </c>
      <c r="AG6" s="45" t="s">
        <v>15</v>
      </c>
      <c r="AH6" s="45" t="s">
        <v>16</v>
      </c>
      <c r="AI6" s="45" t="s">
        <v>17</v>
      </c>
      <c r="AJ6" s="45" t="s">
        <v>18</v>
      </c>
      <c r="AK6" s="38" t="s">
        <v>19</v>
      </c>
      <c r="AL6" s="45" t="s">
        <v>20</v>
      </c>
      <c r="AM6" s="45" t="s">
        <v>21</v>
      </c>
      <c r="AN6" s="45" t="s">
        <v>22</v>
      </c>
      <c r="AO6" s="45" t="s">
        <v>23</v>
      </c>
      <c r="AP6" s="45" t="s">
        <v>24</v>
      </c>
      <c r="AQ6" s="38" t="s">
        <v>25</v>
      </c>
      <c r="AR6" s="38" t="s">
        <v>95</v>
      </c>
      <c r="AS6" s="38" t="s">
        <v>96</v>
      </c>
      <c r="AT6" s="38" t="s">
        <v>97</v>
      </c>
      <c r="AU6" s="38" t="s">
        <v>26</v>
      </c>
      <c r="AV6" s="43"/>
    </row>
    <row r="7" spans="1:48" ht="14.25" customHeight="1">
      <c r="A7" s="6" t="s">
        <v>28</v>
      </c>
      <c r="B7" s="51"/>
      <c r="C7" s="37" t="s">
        <v>98</v>
      </c>
      <c r="D7" s="37" t="s">
        <v>29</v>
      </c>
      <c r="E7" s="37" t="s">
        <v>5</v>
      </c>
      <c r="F7" s="46"/>
      <c r="G7" s="46"/>
      <c r="H7" s="46"/>
      <c r="I7" s="46"/>
      <c r="J7" s="45"/>
      <c r="K7" s="37" t="s">
        <v>30</v>
      </c>
      <c r="L7" s="37" t="s">
        <v>30</v>
      </c>
      <c r="M7" s="37" t="s">
        <v>30</v>
      </c>
      <c r="N7" s="37" t="s">
        <v>30</v>
      </c>
      <c r="O7" s="37" t="s">
        <v>30</v>
      </c>
      <c r="P7" s="7" t="s">
        <v>31</v>
      </c>
      <c r="Q7" s="37" t="s">
        <v>30</v>
      </c>
      <c r="R7" s="37" t="s">
        <v>30</v>
      </c>
      <c r="S7" s="37" t="s">
        <v>30</v>
      </c>
      <c r="T7" s="37" t="s">
        <v>30</v>
      </c>
      <c r="U7" s="37" t="s">
        <v>30</v>
      </c>
      <c r="V7" s="37" t="s">
        <v>32</v>
      </c>
      <c r="W7" s="37" t="s">
        <v>30</v>
      </c>
      <c r="X7" s="37" t="s">
        <v>30</v>
      </c>
      <c r="Y7" s="37" t="s">
        <v>30</v>
      </c>
      <c r="Z7" s="37" t="s">
        <v>30</v>
      </c>
      <c r="AA7" s="37" t="s">
        <v>30</v>
      </c>
      <c r="AB7" s="37" t="s">
        <v>33</v>
      </c>
      <c r="AC7" s="46"/>
      <c r="AD7" s="46"/>
      <c r="AE7" s="46"/>
      <c r="AF7" s="46"/>
      <c r="AG7" s="46"/>
      <c r="AH7" s="46"/>
      <c r="AI7" s="46"/>
      <c r="AJ7" s="46"/>
      <c r="AK7" s="47"/>
      <c r="AL7" s="46"/>
      <c r="AM7" s="46"/>
      <c r="AN7" s="46"/>
      <c r="AO7" s="46"/>
      <c r="AP7" s="46"/>
      <c r="AQ7" s="47"/>
      <c r="AR7" s="38"/>
      <c r="AS7" s="38"/>
      <c r="AT7" s="38"/>
      <c r="AU7" s="38"/>
      <c r="AV7" s="44"/>
    </row>
    <row r="8" spans="1:48" ht="14.25" customHeight="1">
      <c r="A8" s="17" t="s">
        <v>34</v>
      </c>
      <c r="B8" s="16">
        <v>228227</v>
      </c>
      <c r="C8" s="16">
        <v>311</v>
      </c>
      <c r="D8" s="16">
        <v>3736</v>
      </c>
      <c r="E8" s="16">
        <v>4047</v>
      </c>
      <c r="F8" s="16">
        <v>4090</v>
      </c>
      <c r="G8" s="16">
        <v>4116</v>
      </c>
      <c r="H8" s="16">
        <v>4130</v>
      </c>
      <c r="I8" s="16">
        <v>4131</v>
      </c>
      <c r="J8" s="16">
        <v>16467</v>
      </c>
      <c r="K8" s="16">
        <v>4123</v>
      </c>
      <c r="L8" s="16">
        <v>4106</v>
      </c>
      <c r="M8" s="16">
        <v>4084</v>
      </c>
      <c r="N8" s="16">
        <v>4057</v>
      </c>
      <c r="O8" s="16">
        <v>4028</v>
      </c>
      <c r="P8" s="16">
        <v>20398</v>
      </c>
      <c r="Q8" s="16">
        <v>3999</v>
      </c>
      <c r="R8" s="16">
        <v>3973</v>
      </c>
      <c r="S8" s="16">
        <v>3948</v>
      </c>
      <c r="T8" s="16">
        <v>3925</v>
      </c>
      <c r="U8" s="16">
        <v>3908</v>
      </c>
      <c r="V8" s="16">
        <v>19753</v>
      </c>
      <c r="W8" s="16">
        <v>3895</v>
      </c>
      <c r="X8" s="16">
        <v>3879</v>
      </c>
      <c r="Y8" s="16">
        <v>3901</v>
      </c>
      <c r="Z8" s="16">
        <v>3979</v>
      </c>
      <c r="AA8" s="16">
        <v>4093</v>
      </c>
      <c r="AB8" s="16">
        <v>19747</v>
      </c>
      <c r="AC8" s="16">
        <v>21890</v>
      </c>
      <c r="AD8" s="16">
        <v>22780</v>
      </c>
      <c r="AE8" s="16">
        <v>22276</v>
      </c>
      <c r="AF8" s="16">
        <v>19462</v>
      </c>
      <c r="AG8" s="16">
        <v>15631</v>
      </c>
      <c r="AH8" s="16">
        <v>12738</v>
      </c>
      <c r="AI8" s="16">
        <v>10110</v>
      </c>
      <c r="AJ8" s="16">
        <v>7781</v>
      </c>
      <c r="AK8" s="16">
        <v>132668</v>
      </c>
      <c r="AL8" s="16">
        <v>5527</v>
      </c>
      <c r="AM8" s="16">
        <v>3766</v>
      </c>
      <c r="AN8" s="16">
        <v>2656</v>
      </c>
      <c r="AO8" s="16">
        <v>1779</v>
      </c>
      <c r="AP8" s="16">
        <v>1419</v>
      </c>
      <c r="AQ8" s="16">
        <v>15147</v>
      </c>
      <c r="AR8" s="16">
        <v>9743</v>
      </c>
      <c r="AS8" s="16">
        <v>9243</v>
      </c>
      <c r="AT8" s="16">
        <v>50285</v>
      </c>
      <c r="AU8" s="16">
        <v>5050</v>
      </c>
      <c r="AV8" s="16">
        <v>4074</v>
      </c>
    </row>
    <row r="9" spans="1:48" ht="14.25" customHeight="1">
      <c r="A9" s="54" t="s">
        <v>36</v>
      </c>
      <c r="B9" s="10">
        <v>107698</v>
      </c>
      <c r="C9" s="10">
        <v>141</v>
      </c>
      <c r="D9" s="10">
        <v>1694</v>
      </c>
      <c r="E9" s="10">
        <v>1835</v>
      </c>
      <c r="F9" s="10">
        <v>1878</v>
      </c>
      <c r="G9" s="10">
        <v>1910</v>
      </c>
      <c r="H9" s="10">
        <v>1935</v>
      </c>
      <c r="I9" s="10">
        <v>1947</v>
      </c>
      <c r="J9" s="10">
        <v>7670</v>
      </c>
      <c r="K9" s="10">
        <v>1954</v>
      </c>
      <c r="L9" s="10">
        <v>1956</v>
      </c>
      <c r="M9" s="10">
        <v>1951</v>
      </c>
      <c r="N9" s="10">
        <v>1943</v>
      </c>
      <c r="O9" s="10">
        <v>1932</v>
      </c>
      <c r="P9" s="10">
        <v>9736</v>
      </c>
      <c r="Q9" s="10">
        <v>1919</v>
      </c>
      <c r="R9" s="10">
        <v>1904</v>
      </c>
      <c r="S9" s="10">
        <v>1888</v>
      </c>
      <c r="T9" s="10">
        <v>1866</v>
      </c>
      <c r="U9" s="10">
        <v>1844</v>
      </c>
      <c r="V9" s="10">
        <v>9421</v>
      </c>
      <c r="W9" s="10">
        <v>1827</v>
      </c>
      <c r="X9" s="10">
        <v>1807</v>
      </c>
      <c r="Y9" s="10">
        <v>1802</v>
      </c>
      <c r="Z9" s="10">
        <v>1832</v>
      </c>
      <c r="AA9" s="10">
        <v>1877</v>
      </c>
      <c r="AB9" s="10">
        <v>9145</v>
      </c>
      <c r="AC9" s="10">
        <v>9996</v>
      </c>
      <c r="AD9" s="10">
        <v>10444</v>
      </c>
      <c r="AE9" s="10">
        <v>10555</v>
      </c>
      <c r="AF9" s="10">
        <v>9532</v>
      </c>
      <c r="AG9" s="10">
        <v>7625</v>
      </c>
      <c r="AH9" s="10">
        <v>6124</v>
      </c>
      <c r="AI9" s="10">
        <v>4907</v>
      </c>
      <c r="AJ9" s="10">
        <v>3731</v>
      </c>
      <c r="AK9" s="10">
        <v>62914</v>
      </c>
      <c r="AL9" s="10">
        <v>2620</v>
      </c>
      <c r="AM9" s="10">
        <v>1691</v>
      </c>
      <c r="AN9" s="10">
        <v>1240</v>
      </c>
      <c r="AO9" s="10">
        <v>789</v>
      </c>
      <c r="AP9" s="10">
        <v>637</v>
      </c>
      <c r="AQ9" s="10">
        <v>6977</v>
      </c>
      <c r="AR9" s="10">
        <v>4615</v>
      </c>
      <c r="AS9" s="10">
        <v>4232</v>
      </c>
      <c r="AT9" s="10">
        <v>23946</v>
      </c>
      <c r="AU9" s="10">
        <v>2288</v>
      </c>
      <c r="AV9" s="10">
        <v>1846</v>
      </c>
    </row>
    <row r="10" spans="1:48" ht="14.25" customHeight="1">
      <c r="A10" s="54" t="s">
        <v>39</v>
      </c>
      <c r="B10" s="10">
        <v>23299</v>
      </c>
      <c r="C10" s="10">
        <v>29</v>
      </c>
      <c r="D10" s="10">
        <v>350</v>
      </c>
      <c r="E10" s="10">
        <v>379</v>
      </c>
      <c r="F10" s="10">
        <v>403</v>
      </c>
      <c r="G10" s="10">
        <v>419</v>
      </c>
      <c r="H10" s="10">
        <v>429</v>
      </c>
      <c r="I10" s="10">
        <v>434</v>
      </c>
      <c r="J10" s="10">
        <v>1685</v>
      </c>
      <c r="K10" s="10">
        <v>434</v>
      </c>
      <c r="L10" s="10">
        <v>430</v>
      </c>
      <c r="M10" s="10">
        <v>423</v>
      </c>
      <c r="N10" s="10">
        <v>415</v>
      </c>
      <c r="O10" s="10">
        <v>405</v>
      </c>
      <c r="P10" s="10">
        <v>2107</v>
      </c>
      <c r="Q10" s="10">
        <v>394</v>
      </c>
      <c r="R10" s="10">
        <v>383</v>
      </c>
      <c r="S10" s="10">
        <v>375</v>
      </c>
      <c r="T10" s="10">
        <v>374</v>
      </c>
      <c r="U10" s="10">
        <v>378</v>
      </c>
      <c r="V10" s="10">
        <v>1904</v>
      </c>
      <c r="W10" s="10">
        <v>382</v>
      </c>
      <c r="X10" s="10">
        <v>384</v>
      </c>
      <c r="Y10" s="10">
        <v>394</v>
      </c>
      <c r="Z10" s="10">
        <v>412</v>
      </c>
      <c r="AA10" s="10">
        <v>435</v>
      </c>
      <c r="AB10" s="10">
        <v>2007</v>
      </c>
      <c r="AC10" s="10">
        <v>2444</v>
      </c>
      <c r="AD10" s="10">
        <v>2459</v>
      </c>
      <c r="AE10" s="10">
        <v>2225</v>
      </c>
      <c r="AF10" s="10">
        <v>1862</v>
      </c>
      <c r="AG10" s="10">
        <v>1530</v>
      </c>
      <c r="AH10" s="10">
        <v>1298</v>
      </c>
      <c r="AI10" s="10">
        <v>1015</v>
      </c>
      <c r="AJ10" s="10">
        <v>782</v>
      </c>
      <c r="AK10" s="10">
        <v>13615</v>
      </c>
      <c r="AL10" s="10">
        <v>530</v>
      </c>
      <c r="AM10" s="10">
        <v>420</v>
      </c>
      <c r="AN10" s="10">
        <v>277</v>
      </c>
      <c r="AO10" s="10">
        <v>211</v>
      </c>
      <c r="AP10" s="10">
        <v>164</v>
      </c>
      <c r="AQ10" s="10">
        <v>1602</v>
      </c>
      <c r="AR10" s="10">
        <v>963</v>
      </c>
      <c r="AS10" s="10">
        <v>978</v>
      </c>
      <c r="AT10" s="10">
        <v>5399</v>
      </c>
      <c r="AU10" s="10">
        <v>473</v>
      </c>
      <c r="AV10" s="10">
        <v>382</v>
      </c>
    </row>
    <row r="11" spans="1:48" ht="14.25" customHeight="1">
      <c r="A11" s="54" t="s">
        <v>43</v>
      </c>
      <c r="B11" s="10">
        <v>4108</v>
      </c>
      <c r="C11" s="10">
        <v>6</v>
      </c>
      <c r="D11" s="10">
        <v>66</v>
      </c>
      <c r="E11" s="10">
        <v>72</v>
      </c>
      <c r="F11" s="10">
        <v>68</v>
      </c>
      <c r="G11" s="10">
        <v>64</v>
      </c>
      <c r="H11" s="10">
        <v>61</v>
      </c>
      <c r="I11" s="10">
        <v>60</v>
      </c>
      <c r="J11" s="10">
        <v>253</v>
      </c>
      <c r="K11" s="10">
        <v>59</v>
      </c>
      <c r="L11" s="10">
        <v>59</v>
      </c>
      <c r="M11" s="10">
        <v>59</v>
      </c>
      <c r="N11" s="10">
        <v>60</v>
      </c>
      <c r="O11" s="10">
        <v>62</v>
      </c>
      <c r="P11" s="10">
        <v>299</v>
      </c>
      <c r="Q11" s="10">
        <v>63</v>
      </c>
      <c r="R11" s="10">
        <v>65</v>
      </c>
      <c r="S11" s="10">
        <v>66</v>
      </c>
      <c r="T11" s="10">
        <v>65</v>
      </c>
      <c r="U11" s="10">
        <v>64</v>
      </c>
      <c r="V11" s="10">
        <v>323</v>
      </c>
      <c r="W11" s="10">
        <v>61</v>
      </c>
      <c r="X11" s="10">
        <v>59</v>
      </c>
      <c r="Y11" s="10">
        <v>60</v>
      </c>
      <c r="Z11" s="10">
        <v>63</v>
      </c>
      <c r="AA11" s="10">
        <v>70</v>
      </c>
      <c r="AB11" s="10">
        <v>313</v>
      </c>
      <c r="AC11" s="10">
        <v>410</v>
      </c>
      <c r="AD11" s="10">
        <v>423</v>
      </c>
      <c r="AE11" s="10">
        <v>380</v>
      </c>
      <c r="AF11" s="10">
        <v>342</v>
      </c>
      <c r="AG11" s="10">
        <v>250</v>
      </c>
      <c r="AH11" s="10">
        <v>256</v>
      </c>
      <c r="AI11" s="10">
        <v>208</v>
      </c>
      <c r="AJ11" s="10">
        <v>189</v>
      </c>
      <c r="AK11" s="10">
        <v>2458</v>
      </c>
      <c r="AL11" s="10">
        <v>126</v>
      </c>
      <c r="AM11" s="10">
        <v>110</v>
      </c>
      <c r="AN11" s="10">
        <v>66</v>
      </c>
      <c r="AO11" s="10">
        <v>46</v>
      </c>
      <c r="AP11" s="10">
        <v>42</v>
      </c>
      <c r="AQ11" s="10">
        <v>390</v>
      </c>
      <c r="AR11" s="10">
        <v>149</v>
      </c>
      <c r="AS11" s="10">
        <v>172</v>
      </c>
      <c r="AT11" s="10">
        <v>879</v>
      </c>
      <c r="AU11" s="10">
        <v>90</v>
      </c>
      <c r="AV11" s="10">
        <v>73</v>
      </c>
    </row>
    <row r="12" spans="1:48" ht="14.25" customHeight="1">
      <c r="A12" s="54" t="s">
        <v>47</v>
      </c>
      <c r="B12" s="10">
        <v>8542</v>
      </c>
      <c r="C12" s="10">
        <v>10</v>
      </c>
      <c r="D12" s="10">
        <v>123</v>
      </c>
      <c r="E12" s="10">
        <v>133</v>
      </c>
      <c r="F12" s="10">
        <v>133</v>
      </c>
      <c r="G12" s="10">
        <v>133</v>
      </c>
      <c r="H12" s="10">
        <v>133</v>
      </c>
      <c r="I12" s="10">
        <v>134</v>
      </c>
      <c r="J12" s="10">
        <v>533</v>
      </c>
      <c r="K12" s="10">
        <v>133</v>
      </c>
      <c r="L12" s="10">
        <v>132</v>
      </c>
      <c r="M12" s="10">
        <v>132</v>
      </c>
      <c r="N12" s="10">
        <v>131</v>
      </c>
      <c r="O12" s="10">
        <v>130</v>
      </c>
      <c r="P12" s="10">
        <v>658</v>
      </c>
      <c r="Q12" s="10">
        <v>130</v>
      </c>
      <c r="R12" s="10">
        <v>130</v>
      </c>
      <c r="S12" s="10">
        <v>130</v>
      </c>
      <c r="T12" s="10">
        <v>132</v>
      </c>
      <c r="U12" s="10">
        <v>136</v>
      </c>
      <c r="V12" s="10">
        <v>658</v>
      </c>
      <c r="W12" s="10">
        <v>138</v>
      </c>
      <c r="X12" s="10">
        <v>141</v>
      </c>
      <c r="Y12" s="10">
        <v>143</v>
      </c>
      <c r="Z12" s="10">
        <v>144</v>
      </c>
      <c r="AA12" s="10">
        <v>145</v>
      </c>
      <c r="AB12" s="10">
        <v>711</v>
      </c>
      <c r="AC12" s="10">
        <v>742</v>
      </c>
      <c r="AD12" s="10">
        <v>821</v>
      </c>
      <c r="AE12" s="10">
        <v>791</v>
      </c>
      <c r="AF12" s="10">
        <v>711</v>
      </c>
      <c r="AG12" s="10">
        <v>568</v>
      </c>
      <c r="AH12" s="10">
        <v>503</v>
      </c>
      <c r="AI12" s="10">
        <v>454</v>
      </c>
      <c r="AJ12" s="10">
        <v>356</v>
      </c>
      <c r="AK12" s="10">
        <v>4946</v>
      </c>
      <c r="AL12" s="10">
        <v>282</v>
      </c>
      <c r="AM12" s="10">
        <v>247</v>
      </c>
      <c r="AN12" s="10">
        <v>170</v>
      </c>
      <c r="AO12" s="10">
        <v>116</v>
      </c>
      <c r="AP12" s="10">
        <v>88</v>
      </c>
      <c r="AQ12" s="10">
        <v>903</v>
      </c>
      <c r="AR12" s="13">
        <v>317</v>
      </c>
      <c r="AS12" s="13">
        <v>335</v>
      </c>
      <c r="AT12" s="13">
        <v>1789</v>
      </c>
      <c r="AU12" s="13">
        <v>166</v>
      </c>
      <c r="AV12" s="13">
        <v>133</v>
      </c>
    </row>
    <row r="13" spans="1:48" ht="14.25" customHeight="1">
      <c r="A13" s="54" t="s">
        <v>54</v>
      </c>
      <c r="B13" s="10">
        <v>8966</v>
      </c>
      <c r="C13" s="10">
        <v>14</v>
      </c>
      <c r="D13" s="10">
        <v>165</v>
      </c>
      <c r="E13" s="10">
        <v>179</v>
      </c>
      <c r="F13" s="10">
        <v>170</v>
      </c>
      <c r="G13" s="10">
        <v>163</v>
      </c>
      <c r="H13" s="10">
        <v>157</v>
      </c>
      <c r="I13" s="10">
        <v>154</v>
      </c>
      <c r="J13" s="10">
        <v>644</v>
      </c>
      <c r="K13" s="10">
        <v>150</v>
      </c>
      <c r="L13" s="10">
        <v>148</v>
      </c>
      <c r="M13" s="10">
        <v>147</v>
      </c>
      <c r="N13" s="10">
        <v>147</v>
      </c>
      <c r="O13" s="10">
        <v>147</v>
      </c>
      <c r="P13" s="10">
        <v>739</v>
      </c>
      <c r="Q13" s="10">
        <v>148</v>
      </c>
      <c r="R13" s="10">
        <v>150</v>
      </c>
      <c r="S13" s="10">
        <v>151</v>
      </c>
      <c r="T13" s="10">
        <v>151</v>
      </c>
      <c r="U13" s="10">
        <v>149</v>
      </c>
      <c r="V13" s="10">
        <v>749</v>
      </c>
      <c r="W13" s="10">
        <v>148</v>
      </c>
      <c r="X13" s="10">
        <v>147</v>
      </c>
      <c r="Y13" s="10">
        <v>148</v>
      </c>
      <c r="Z13" s="10">
        <v>152</v>
      </c>
      <c r="AA13" s="10">
        <v>157</v>
      </c>
      <c r="AB13" s="10">
        <v>752</v>
      </c>
      <c r="AC13" s="10">
        <v>853</v>
      </c>
      <c r="AD13" s="10">
        <v>900</v>
      </c>
      <c r="AE13" s="10">
        <v>893</v>
      </c>
      <c r="AF13" s="10">
        <v>821</v>
      </c>
      <c r="AG13" s="10">
        <v>638</v>
      </c>
      <c r="AH13" s="10">
        <v>520</v>
      </c>
      <c r="AI13" s="10">
        <v>399</v>
      </c>
      <c r="AJ13" s="10">
        <v>280</v>
      </c>
      <c r="AK13" s="10">
        <v>5304</v>
      </c>
      <c r="AL13" s="10">
        <v>220</v>
      </c>
      <c r="AM13" s="10">
        <v>146</v>
      </c>
      <c r="AN13" s="10">
        <v>108</v>
      </c>
      <c r="AO13" s="10">
        <v>73</v>
      </c>
      <c r="AP13" s="10">
        <v>52</v>
      </c>
      <c r="AQ13" s="10">
        <v>599</v>
      </c>
      <c r="AR13" s="13">
        <v>362</v>
      </c>
      <c r="AS13" s="13">
        <v>376</v>
      </c>
      <c r="AT13" s="13">
        <v>2054</v>
      </c>
      <c r="AU13" s="13">
        <v>224</v>
      </c>
      <c r="AV13" s="13">
        <v>180</v>
      </c>
    </row>
    <row r="14" spans="1:48" ht="14.25" customHeight="1">
      <c r="A14" s="54" t="s">
        <v>56</v>
      </c>
      <c r="B14" s="10">
        <v>6935</v>
      </c>
      <c r="C14" s="10">
        <v>8</v>
      </c>
      <c r="D14" s="10">
        <v>93</v>
      </c>
      <c r="E14" s="10">
        <v>101</v>
      </c>
      <c r="F14" s="10">
        <v>105</v>
      </c>
      <c r="G14" s="10">
        <v>109</v>
      </c>
      <c r="H14" s="10">
        <v>112</v>
      </c>
      <c r="I14" s="10">
        <v>115</v>
      </c>
      <c r="J14" s="10">
        <v>441</v>
      </c>
      <c r="K14" s="10">
        <v>117</v>
      </c>
      <c r="L14" s="10">
        <v>119</v>
      </c>
      <c r="M14" s="10">
        <v>121</v>
      </c>
      <c r="N14" s="10">
        <v>122</v>
      </c>
      <c r="O14" s="10">
        <v>123</v>
      </c>
      <c r="P14" s="10">
        <v>602</v>
      </c>
      <c r="Q14" s="10">
        <v>123</v>
      </c>
      <c r="R14" s="10">
        <v>124</v>
      </c>
      <c r="S14" s="10">
        <v>124</v>
      </c>
      <c r="T14" s="10">
        <v>122</v>
      </c>
      <c r="U14" s="10">
        <v>120</v>
      </c>
      <c r="V14" s="10">
        <v>613</v>
      </c>
      <c r="W14" s="10">
        <v>118</v>
      </c>
      <c r="X14" s="10">
        <v>116</v>
      </c>
      <c r="Y14" s="10">
        <v>115</v>
      </c>
      <c r="Z14" s="10">
        <v>115</v>
      </c>
      <c r="AA14" s="10">
        <v>116</v>
      </c>
      <c r="AB14" s="10">
        <v>580</v>
      </c>
      <c r="AC14" s="10">
        <v>600</v>
      </c>
      <c r="AD14" s="10">
        <v>611</v>
      </c>
      <c r="AE14" s="10">
        <v>616</v>
      </c>
      <c r="AF14" s="10">
        <v>564</v>
      </c>
      <c r="AG14" s="10">
        <v>492</v>
      </c>
      <c r="AH14" s="10">
        <v>411</v>
      </c>
      <c r="AI14" s="10">
        <v>339</v>
      </c>
      <c r="AJ14" s="10">
        <v>289</v>
      </c>
      <c r="AK14" s="10">
        <v>3922</v>
      </c>
      <c r="AL14" s="10">
        <v>242</v>
      </c>
      <c r="AM14" s="10">
        <v>154</v>
      </c>
      <c r="AN14" s="10">
        <v>131</v>
      </c>
      <c r="AO14" s="10">
        <v>90</v>
      </c>
      <c r="AP14" s="10">
        <v>59</v>
      </c>
      <c r="AQ14" s="10">
        <v>676</v>
      </c>
      <c r="AR14" s="13">
        <v>293</v>
      </c>
      <c r="AS14" s="13">
        <v>278</v>
      </c>
      <c r="AT14" s="13">
        <v>1397</v>
      </c>
      <c r="AU14" s="13">
        <v>126</v>
      </c>
      <c r="AV14" s="13">
        <v>102</v>
      </c>
    </row>
    <row r="15" spans="1:48" ht="14.25" customHeight="1">
      <c r="A15" s="54" t="s">
        <v>62</v>
      </c>
      <c r="B15" s="10">
        <v>11779</v>
      </c>
      <c r="C15" s="10">
        <v>17</v>
      </c>
      <c r="D15" s="10">
        <v>201</v>
      </c>
      <c r="E15" s="10">
        <v>218</v>
      </c>
      <c r="F15" s="10">
        <v>219</v>
      </c>
      <c r="G15" s="10">
        <v>219</v>
      </c>
      <c r="H15" s="10">
        <v>219</v>
      </c>
      <c r="I15" s="10">
        <v>219</v>
      </c>
      <c r="J15" s="10">
        <v>876</v>
      </c>
      <c r="K15" s="10">
        <v>218</v>
      </c>
      <c r="L15" s="10">
        <v>218</v>
      </c>
      <c r="M15" s="10">
        <v>217</v>
      </c>
      <c r="N15" s="10">
        <v>215</v>
      </c>
      <c r="O15" s="10">
        <v>214</v>
      </c>
      <c r="P15" s="10">
        <v>1082</v>
      </c>
      <c r="Q15" s="10">
        <v>212</v>
      </c>
      <c r="R15" s="10">
        <v>211</v>
      </c>
      <c r="S15" s="10">
        <v>210</v>
      </c>
      <c r="T15" s="10">
        <v>207</v>
      </c>
      <c r="U15" s="10">
        <v>204</v>
      </c>
      <c r="V15" s="10">
        <v>1044</v>
      </c>
      <c r="W15" s="10">
        <v>201</v>
      </c>
      <c r="X15" s="10">
        <v>197</v>
      </c>
      <c r="Y15" s="10">
        <v>197</v>
      </c>
      <c r="Z15" s="10">
        <v>200</v>
      </c>
      <c r="AA15" s="10">
        <v>206</v>
      </c>
      <c r="AB15" s="10">
        <v>1001</v>
      </c>
      <c r="AC15" s="10">
        <v>1096</v>
      </c>
      <c r="AD15" s="10">
        <v>1105</v>
      </c>
      <c r="AE15" s="10">
        <v>1081</v>
      </c>
      <c r="AF15" s="10">
        <v>946</v>
      </c>
      <c r="AG15" s="10">
        <v>797</v>
      </c>
      <c r="AH15" s="10">
        <v>718</v>
      </c>
      <c r="AI15" s="10">
        <v>541</v>
      </c>
      <c r="AJ15" s="10">
        <v>427</v>
      </c>
      <c r="AK15" s="10">
        <v>6711</v>
      </c>
      <c r="AL15" s="10">
        <v>304</v>
      </c>
      <c r="AM15" s="10">
        <v>212</v>
      </c>
      <c r="AN15" s="10">
        <v>129</v>
      </c>
      <c r="AO15" s="10">
        <v>107</v>
      </c>
      <c r="AP15" s="10">
        <v>95</v>
      </c>
      <c r="AQ15" s="10">
        <v>847</v>
      </c>
      <c r="AR15" s="10">
        <v>513</v>
      </c>
      <c r="AS15" s="10">
        <v>461</v>
      </c>
      <c r="AT15" s="10">
        <v>2472</v>
      </c>
      <c r="AU15" s="10">
        <v>272</v>
      </c>
      <c r="AV15" s="10">
        <v>219</v>
      </c>
    </row>
    <row r="16" spans="1:48" ht="14.25" customHeight="1">
      <c r="A16" s="54" t="s">
        <v>67</v>
      </c>
      <c r="B16" s="13">
        <v>5181</v>
      </c>
      <c r="C16" s="13">
        <v>8</v>
      </c>
      <c r="D16" s="13">
        <v>101</v>
      </c>
      <c r="E16" s="13">
        <v>109</v>
      </c>
      <c r="F16" s="13">
        <v>105</v>
      </c>
      <c r="G16" s="13">
        <v>102</v>
      </c>
      <c r="H16" s="13">
        <v>99</v>
      </c>
      <c r="I16" s="13">
        <v>97</v>
      </c>
      <c r="J16" s="13">
        <v>403</v>
      </c>
      <c r="K16" s="13">
        <v>97</v>
      </c>
      <c r="L16" s="13">
        <v>96</v>
      </c>
      <c r="M16" s="13">
        <v>96</v>
      </c>
      <c r="N16" s="13">
        <v>95</v>
      </c>
      <c r="O16" s="13">
        <v>95</v>
      </c>
      <c r="P16" s="13">
        <v>479</v>
      </c>
      <c r="Q16" s="13">
        <v>96</v>
      </c>
      <c r="R16" s="13">
        <v>97</v>
      </c>
      <c r="S16" s="13">
        <v>96</v>
      </c>
      <c r="T16" s="13">
        <v>94</v>
      </c>
      <c r="U16" s="13">
        <v>89</v>
      </c>
      <c r="V16" s="13">
        <v>472</v>
      </c>
      <c r="W16" s="13">
        <v>86</v>
      </c>
      <c r="X16" s="13">
        <v>83</v>
      </c>
      <c r="Y16" s="13">
        <v>82</v>
      </c>
      <c r="Z16" s="13">
        <v>84</v>
      </c>
      <c r="AA16" s="13">
        <v>90</v>
      </c>
      <c r="AB16" s="13">
        <v>425</v>
      </c>
      <c r="AC16" s="30">
        <v>508</v>
      </c>
      <c r="AD16" s="30">
        <v>542</v>
      </c>
      <c r="AE16" s="30">
        <v>549</v>
      </c>
      <c r="AF16" s="30">
        <v>403</v>
      </c>
      <c r="AG16" s="30">
        <v>305</v>
      </c>
      <c r="AH16" s="30">
        <v>276</v>
      </c>
      <c r="AI16" s="30">
        <v>231</v>
      </c>
      <c r="AJ16" s="30">
        <v>158</v>
      </c>
      <c r="AK16" s="13">
        <v>2972</v>
      </c>
      <c r="AL16" s="13">
        <v>109</v>
      </c>
      <c r="AM16" s="13">
        <v>75</v>
      </c>
      <c r="AN16" s="13">
        <v>73</v>
      </c>
      <c r="AO16" s="13">
        <v>39</v>
      </c>
      <c r="AP16" s="13">
        <v>25</v>
      </c>
      <c r="AQ16" s="13">
        <v>321</v>
      </c>
      <c r="AR16" s="13">
        <v>217</v>
      </c>
      <c r="AS16" s="13">
        <v>207</v>
      </c>
      <c r="AT16" s="13">
        <v>1076</v>
      </c>
      <c r="AU16" s="13">
        <v>136</v>
      </c>
      <c r="AV16" s="13">
        <v>110</v>
      </c>
    </row>
    <row r="17" spans="1:48" ht="14.25" customHeight="1">
      <c r="A17" s="54" t="s">
        <v>70</v>
      </c>
      <c r="B17" s="10">
        <v>2220</v>
      </c>
      <c r="C17" s="10">
        <v>3</v>
      </c>
      <c r="D17" s="10">
        <v>31</v>
      </c>
      <c r="E17" s="10">
        <v>34</v>
      </c>
      <c r="F17" s="10">
        <v>33</v>
      </c>
      <c r="G17" s="10">
        <v>32</v>
      </c>
      <c r="H17" s="10">
        <v>32</v>
      </c>
      <c r="I17" s="10">
        <v>32</v>
      </c>
      <c r="J17" s="10">
        <v>129</v>
      </c>
      <c r="K17" s="10">
        <v>33</v>
      </c>
      <c r="L17" s="10">
        <v>33</v>
      </c>
      <c r="M17" s="10">
        <v>34</v>
      </c>
      <c r="N17" s="10">
        <v>35</v>
      </c>
      <c r="O17" s="10">
        <v>35</v>
      </c>
      <c r="P17" s="10">
        <v>170</v>
      </c>
      <c r="Q17" s="10">
        <v>36</v>
      </c>
      <c r="R17" s="10">
        <v>37</v>
      </c>
      <c r="S17" s="10">
        <v>37</v>
      </c>
      <c r="T17" s="10">
        <v>36</v>
      </c>
      <c r="U17" s="10">
        <v>33</v>
      </c>
      <c r="V17" s="10">
        <v>179</v>
      </c>
      <c r="W17" s="10">
        <v>30</v>
      </c>
      <c r="X17" s="10">
        <v>28</v>
      </c>
      <c r="Y17" s="10">
        <v>26</v>
      </c>
      <c r="Z17" s="10">
        <v>26</v>
      </c>
      <c r="AA17" s="10">
        <v>27</v>
      </c>
      <c r="AB17" s="10">
        <v>137</v>
      </c>
      <c r="AC17" s="10">
        <v>148</v>
      </c>
      <c r="AD17" s="10">
        <v>183</v>
      </c>
      <c r="AE17" s="10">
        <v>207</v>
      </c>
      <c r="AF17" s="10">
        <v>189</v>
      </c>
      <c r="AG17" s="10">
        <v>160</v>
      </c>
      <c r="AH17" s="10">
        <v>136</v>
      </c>
      <c r="AI17" s="10">
        <v>111</v>
      </c>
      <c r="AJ17" s="10">
        <v>105</v>
      </c>
      <c r="AK17" s="10">
        <v>1239</v>
      </c>
      <c r="AL17" s="10">
        <v>96</v>
      </c>
      <c r="AM17" s="10">
        <v>71</v>
      </c>
      <c r="AN17" s="10">
        <v>68</v>
      </c>
      <c r="AO17" s="10">
        <v>54</v>
      </c>
      <c r="AP17" s="10">
        <v>43</v>
      </c>
      <c r="AQ17" s="10">
        <v>332</v>
      </c>
      <c r="AR17" s="10">
        <v>80</v>
      </c>
      <c r="AS17" s="10">
        <v>64</v>
      </c>
      <c r="AT17" s="10">
        <v>413</v>
      </c>
      <c r="AU17" s="10">
        <v>42</v>
      </c>
      <c r="AV17" s="10">
        <v>34</v>
      </c>
    </row>
    <row r="18" spans="1:48" ht="14.25" customHeight="1">
      <c r="A18" s="54" t="s">
        <v>75</v>
      </c>
      <c r="B18" s="10">
        <v>21285</v>
      </c>
      <c r="C18" s="10">
        <v>32</v>
      </c>
      <c r="D18" s="10">
        <v>386</v>
      </c>
      <c r="E18" s="10">
        <v>418</v>
      </c>
      <c r="F18" s="10">
        <v>407</v>
      </c>
      <c r="G18" s="10">
        <v>397</v>
      </c>
      <c r="H18" s="10">
        <v>387</v>
      </c>
      <c r="I18" s="10">
        <v>378</v>
      </c>
      <c r="J18" s="10">
        <v>1569</v>
      </c>
      <c r="K18" s="10">
        <v>370</v>
      </c>
      <c r="L18" s="10">
        <v>363</v>
      </c>
      <c r="M18" s="10">
        <v>357</v>
      </c>
      <c r="N18" s="10">
        <v>353</v>
      </c>
      <c r="O18" s="10">
        <v>351</v>
      </c>
      <c r="P18" s="10">
        <v>1794</v>
      </c>
      <c r="Q18" s="10">
        <v>349</v>
      </c>
      <c r="R18" s="10">
        <v>347</v>
      </c>
      <c r="S18" s="10">
        <v>351</v>
      </c>
      <c r="T18" s="10">
        <v>362</v>
      </c>
      <c r="U18" s="10">
        <v>377</v>
      </c>
      <c r="V18" s="10">
        <v>1786</v>
      </c>
      <c r="W18" s="10">
        <v>393</v>
      </c>
      <c r="X18" s="10">
        <v>409</v>
      </c>
      <c r="Y18" s="10">
        <v>422</v>
      </c>
      <c r="Z18" s="10">
        <v>427</v>
      </c>
      <c r="AA18" s="10">
        <v>427</v>
      </c>
      <c r="AB18" s="10">
        <v>2078</v>
      </c>
      <c r="AC18" s="10">
        <v>2167</v>
      </c>
      <c r="AD18" s="10">
        <v>2276</v>
      </c>
      <c r="AE18" s="10">
        <v>2048</v>
      </c>
      <c r="AF18" s="10">
        <v>1702</v>
      </c>
      <c r="AG18" s="10">
        <v>1508</v>
      </c>
      <c r="AH18" s="10">
        <v>1170</v>
      </c>
      <c r="AI18" s="10">
        <v>915</v>
      </c>
      <c r="AJ18" s="10">
        <v>692</v>
      </c>
      <c r="AK18" s="10">
        <v>12478</v>
      </c>
      <c r="AL18" s="10">
        <v>473</v>
      </c>
      <c r="AM18" s="10">
        <v>298</v>
      </c>
      <c r="AN18" s="10">
        <v>166</v>
      </c>
      <c r="AO18" s="10">
        <v>120</v>
      </c>
      <c r="AP18" s="10">
        <v>105</v>
      </c>
      <c r="AQ18" s="10">
        <v>1162</v>
      </c>
      <c r="AR18" s="10">
        <v>914</v>
      </c>
      <c r="AS18" s="10">
        <v>856</v>
      </c>
      <c r="AT18" s="10">
        <v>4642</v>
      </c>
      <c r="AU18" s="10">
        <v>522</v>
      </c>
      <c r="AV18" s="10">
        <v>421</v>
      </c>
    </row>
    <row r="19" spans="1:48" ht="14.25" customHeight="1">
      <c r="A19" s="54" t="s">
        <v>77</v>
      </c>
      <c r="B19" s="10">
        <v>2090</v>
      </c>
      <c r="C19" s="10">
        <v>3</v>
      </c>
      <c r="D19" s="10">
        <v>33</v>
      </c>
      <c r="E19" s="10">
        <v>36</v>
      </c>
      <c r="F19" s="10">
        <v>38</v>
      </c>
      <c r="G19" s="10">
        <v>39</v>
      </c>
      <c r="H19" s="10">
        <v>41</v>
      </c>
      <c r="I19" s="10">
        <v>41</v>
      </c>
      <c r="J19" s="10">
        <v>159</v>
      </c>
      <c r="K19" s="10">
        <v>43</v>
      </c>
      <c r="L19" s="10">
        <v>43</v>
      </c>
      <c r="M19" s="10">
        <v>44</v>
      </c>
      <c r="N19" s="10">
        <v>44</v>
      </c>
      <c r="O19" s="10">
        <v>43</v>
      </c>
      <c r="P19" s="10">
        <v>217</v>
      </c>
      <c r="Q19" s="10">
        <v>44</v>
      </c>
      <c r="R19" s="10">
        <v>43</v>
      </c>
      <c r="S19" s="10">
        <v>43</v>
      </c>
      <c r="T19" s="10">
        <v>43</v>
      </c>
      <c r="U19" s="10">
        <v>42</v>
      </c>
      <c r="V19" s="10">
        <v>215</v>
      </c>
      <c r="W19" s="10">
        <v>42</v>
      </c>
      <c r="X19" s="10">
        <v>41</v>
      </c>
      <c r="Y19" s="10">
        <v>41</v>
      </c>
      <c r="Z19" s="10">
        <v>41</v>
      </c>
      <c r="AA19" s="10">
        <v>41</v>
      </c>
      <c r="AB19" s="10">
        <v>206</v>
      </c>
      <c r="AC19" s="10">
        <v>206</v>
      </c>
      <c r="AD19" s="10">
        <v>205</v>
      </c>
      <c r="AE19" s="10">
        <v>164</v>
      </c>
      <c r="AF19" s="10">
        <v>154</v>
      </c>
      <c r="AG19" s="10">
        <v>130</v>
      </c>
      <c r="AH19" s="10">
        <v>106</v>
      </c>
      <c r="AI19" s="10">
        <v>61</v>
      </c>
      <c r="AJ19" s="10">
        <v>71</v>
      </c>
      <c r="AK19" s="10">
        <v>1097</v>
      </c>
      <c r="AL19" s="10">
        <v>67</v>
      </c>
      <c r="AM19" s="10">
        <v>36</v>
      </c>
      <c r="AN19" s="10">
        <v>29</v>
      </c>
      <c r="AO19" s="10">
        <v>13</v>
      </c>
      <c r="AP19" s="10">
        <v>15</v>
      </c>
      <c r="AQ19" s="10">
        <v>160</v>
      </c>
      <c r="AR19" s="10">
        <v>98</v>
      </c>
      <c r="AS19" s="10">
        <v>94</v>
      </c>
      <c r="AT19" s="10">
        <v>381</v>
      </c>
      <c r="AU19" s="10">
        <v>44</v>
      </c>
      <c r="AV19" s="10">
        <v>36</v>
      </c>
    </row>
    <row r="20" spans="1:48" ht="14.25" customHeight="1">
      <c r="A20" s="54" t="s">
        <v>79</v>
      </c>
      <c r="B20" s="10">
        <v>5283</v>
      </c>
      <c r="C20" s="10">
        <v>5</v>
      </c>
      <c r="D20" s="10">
        <v>75</v>
      </c>
      <c r="E20" s="10">
        <v>80</v>
      </c>
      <c r="F20" s="10">
        <v>87</v>
      </c>
      <c r="G20" s="10">
        <v>93</v>
      </c>
      <c r="H20" s="10">
        <v>96</v>
      </c>
      <c r="I20" s="10">
        <v>97</v>
      </c>
      <c r="J20" s="10">
        <v>373</v>
      </c>
      <c r="K20" s="10">
        <v>98</v>
      </c>
      <c r="L20" s="10">
        <v>97</v>
      </c>
      <c r="M20" s="10">
        <v>96</v>
      </c>
      <c r="N20" s="10">
        <v>93</v>
      </c>
      <c r="O20" s="10">
        <v>91</v>
      </c>
      <c r="P20" s="10">
        <v>475</v>
      </c>
      <c r="Q20" s="10">
        <v>87</v>
      </c>
      <c r="R20" s="10">
        <v>84</v>
      </c>
      <c r="S20" s="10">
        <v>81</v>
      </c>
      <c r="T20" s="10">
        <v>81</v>
      </c>
      <c r="U20" s="10">
        <v>84</v>
      </c>
      <c r="V20" s="10">
        <v>417</v>
      </c>
      <c r="W20" s="10">
        <v>84</v>
      </c>
      <c r="X20" s="10">
        <v>86</v>
      </c>
      <c r="Y20" s="10">
        <v>88</v>
      </c>
      <c r="Z20" s="10">
        <v>89</v>
      </c>
      <c r="AA20" s="10">
        <v>92</v>
      </c>
      <c r="AB20" s="10">
        <v>439</v>
      </c>
      <c r="AC20" s="10">
        <v>486</v>
      </c>
      <c r="AD20" s="10">
        <v>535</v>
      </c>
      <c r="AE20" s="10">
        <v>556</v>
      </c>
      <c r="AF20" s="10">
        <v>409</v>
      </c>
      <c r="AG20" s="10">
        <v>343</v>
      </c>
      <c r="AH20" s="10">
        <v>327</v>
      </c>
      <c r="AI20" s="10">
        <v>250</v>
      </c>
      <c r="AJ20" s="10">
        <v>186</v>
      </c>
      <c r="AK20" s="10">
        <v>3092</v>
      </c>
      <c r="AL20" s="10">
        <v>130</v>
      </c>
      <c r="AM20" s="10">
        <v>118</v>
      </c>
      <c r="AN20" s="10">
        <v>68</v>
      </c>
      <c r="AO20" s="10">
        <v>52</v>
      </c>
      <c r="AP20" s="10">
        <v>39</v>
      </c>
      <c r="AQ20" s="10">
        <v>407</v>
      </c>
      <c r="AR20" s="10">
        <v>213</v>
      </c>
      <c r="AS20" s="10">
        <v>238</v>
      </c>
      <c r="AT20" s="10">
        <v>1193</v>
      </c>
      <c r="AU20" s="10">
        <v>100</v>
      </c>
      <c r="AV20" s="10">
        <v>81</v>
      </c>
    </row>
    <row r="21" spans="1:48" ht="14.25" customHeight="1">
      <c r="A21" s="54" t="s">
        <v>85</v>
      </c>
      <c r="B21" s="10">
        <v>20841</v>
      </c>
      <c r="C21" s="10">
        <v>35</v>
      </c>
      <c r="D21" s="10">
        <v>418</v>
      </c>
      <c r="E21" s="10">
        <v>453</v>
      </c>
      <c r="F21" s="10">
        <v>444</v>
      </c>
      <c r="G21" s="10">
        <v>436</v>
      </c>
      <c r="H21" s="10">
        <v>429</v>
      </c>
      <c r="I21" s="10">
        <v>423</v>
      </c>
      <c r="J21" s="10">
        <v>1732</v>
      </c>
      <c r="K21" s="10">
        <v>417</v>
      </c>
      <c r="L21" s="10">
        <v>412</v>
      </c>
      <c r="M21" s="10">
        <v>407</v>
      </c>
      <c r="N21" s="10">
        <v>404</v>
      </c>
      <c r="O21" s="10">
        <v>400</v>
      </c>
      <c r="P21" s="10">
        <v>2040</v>
      </c>
      <c r="Q21" s="10">
        <v>398</v>
      </c>
      <c r="R21" s="10">
        <v>398</v>
      </c>
      <c r="S21" s="10">
        <v>396</v>
      </c>
      <c r="T21" s="10">
        <v>392</v>
      </c>
      <c r="U21" s="10">
        <v>388</v>
      </c>
      <c r="V21" s="10">
        <v>1972</v>
      </c>
      <c r="W21" s="10">
        <v>385</v>
      </c>
      <c r="X21" s="10">
        <v>381</v>
      </c>
      <c r="Y21" s="10">
        <v>383</v>
      </c>
      <c r="Z21" s="10">
        <v>394</v>
      </c>
      <c r="AA21" s="10">
        <v>410</v>
      </c>
      <c r="AB21" s="10">
        <v>1953</v>
      </c>
      <c r="AC21" s="10">
        <v>2234</v>
      </c>
      <c r="AD21" s="10">
        <v>2276</v>
      </c>
      <c r="AE21" s="10">
        <v>2211</v>
      </c>
      <c r="AF21" s="10">
        <v>1827</v>
      </c>
      <c r="AG21" s="10">
        <v>1285</v>
      </c>
      <c r="AH21" s="10">
        <v>893</v>
      </c>
      <c r="AI21" s="10">
        <v>679</v>
      </c>
      <c r="AJ21" s="10">
        <v>515</v>
      </c>
      <c r="AK21" s="10">
        <v>11920</v>
      </c>
      <c r="AL21" s="10">
        <v>328</v>
      </c>
      <c r="AM21" s="10">
        <v>188</v>
      </c>
      <c r="AN21" s="10">
        <v>131</v>
      </c>
      <c r="AO21" s="10">
        <v>69</v>
      </c>
      <c r="AP21" s="10">
        <v>55</v>
      </c>
      <c r="AQ21" s="10">
        <v>771</v>
      </c>
      <c r="AR21" s="10">
        <v>1009</v>
      </c>
      <c r="AS21" s="10">
        <v>952</v>
      </c>
      <c r="AT21" s="10">
        <v>4644</v>
      </c>
      <c r="AU21" s="10">
        <v>567</v>
      </c>
      <c r="AV21" s="10">
        <v>457</v>
      </c>
    </row>
    <row r="22" spans="1:37" ht="12.75">
      <c r="A22" s="35" t="s">
        <v>101</v>
      </c>
      <c r="AC22" s="4" t="s">
        <v>102</v>
      </c>
      <c r="AK22" s="5"/>
    </row>
    <row r="23" spans="3:7" ht="12.75">
      <c r="C23" s="2" t="s">
        <v>103</v>
      </c>
      <c r="D23" s="2" t="s">
        <v>104</v>
      </c>
      <c r="E23" s="2" t="s">
        <v>105</v>
      </c>
      <c r="F23" s="2" t="s">
        <v>106</v>
      </c>
      <c r="G23" s="2" t="s">
        <v>107</v>
      </c>
    </row>
    <row r="24" spans="1:48" s="67" customFormat="1" ht="15.75" customHeight="1">
      <c r="A24" s="58" t="str">
        <f>+A9</f>
        <v>DIST.   TUMBES</v>
      </c>
      <c r="B24" s="58">
        <f>+B9</f>
        <v>107698</v>
      </c>
      <c r="C24" s="64">
        <f>+E9+J9+P9+Q9+R9</f>
        <v>23064</v>
      </c>
      <c r="D24" s="64">
        <f>+S9+T9+U9+W9+X9+Y9</f>
        <v>11034</v>
      </c>
      <c r="E24" s="64">
        <f>+Z9+AA9+AC9+AD9</f>
        <v>24149</v>
      </c>
      <c r="F24" s="64">
        <f>+AE9+AF9+AG9+AH9+AI9+AJ9</f>
        <v>42474</v>
      </c>
      <c r="G24" s="64">
        <f>+AL9+AM9+AN9+AO9+AP9</f>
        <v>6977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6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</row>
    <row r="25" spans="1:48" s="67" customFormat="1" ht="15.75" customHeight="1">
      <c r="A25" s="58" t="str">
        <f aca="true" t="shared" si="0" ref="A25:B36">+A10</f>
        <v>DIST. CORRALES</v>
      </c>
      <c r="B25" s="58">
        <f t="shared" si="0"/>
        <v>23299</v>
      </c>
      <c r="C25" s="64">
        <f aca="true" t="shared" si="1" ref="C25:C36">+E10+J10+P10+Q10+R10</f>
        <v>4948</v>
      </c>
      <c r="D25" s="64">
        <f aca="true" t="shared" si="2" ref="D25:D36">+S10+T10+U10+W10+X10+Y10</f>
        <v>2287</v>
      </c>
      <c r="E25" s="64">
        <f aca="true" t="shared" si="3" ref="E25:E36">+Z10+AA10+AC10+AD10</f>
        <v>5750</v>
      </c>
      <c r="F25" s="64">
        <f aca="true" t="shared" si="4" ref="F25:F36">+AE10+AF10+AG10+AH10+AI10+AJ10</f>
        <v>8712</v>
      </c>
      <c r="G25" s="64">
        <f aca="true" t="shared" si="5" ref="G25:G36">+AL10+AM10+AN10+AO10+AP10</f>
        <v>1602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</row>
    <row r="26" spans="1:48" s="67" customFormat="1" ht="15.75" customHeight="1">
      <c r="A26" s="58" t="str">
        <f t="shared" si="0"/>
        <v>DIST. SAN JUAN DE LA V.</v>
      </c>
      <c r="B26" s="58">
        <f t="shared" si="0"/>
        <v>4108</v>
      </c>
      <c r="C26" s="64">
        <f t="shared" si="1"/>
        <v>752</v>
      </c>
      <c r="D26" s="64">
        <f t="shared" si="2"/>
        <v>375</v>
      </c>
      <c r="E26" s="64">
        <f t="shared" si="3"/>
        <v>966</v>
      </c>
      <c r="F26" s="64">
        <f t="shared" si="4"/>
        <v>1625</v>
      </c>
      <c r="G26" s="64">
        <f t="shared" si="5"/>
        <v>390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6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</row>
    <row r="27" spans="1:48" s="67" customFormat="1" ht="15.75" customHeight="1">
      <c r="A27" s="58" t="str">
        <f t="shared" si="0"/>
        <v>DIST. SAN JACINTO</v>
      </c>
      <c r="B27" s="58">
        <f t="shared" si="0"/>
        <v>8542</v>
      </c>
      <c r="C27" s="64">
        <f t="shared" si="1"/>
        <v>1584</v>
      </c>
      <c r="D27" s="64">
        <f t="shared" si="2"/>
        <v>820</v>
      </c>
      <c r="E27" s="64">
        <f t="shared" si="3"/>
        <v>1852</v>
      </c>
      <c r="F27" s="64">
        <f t="shared" si="4"/>
        <v>3383</v>
      </c>
      <c r="G27" s="64">
        <f t="shared" si="5"/>
        <v>903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6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</row>
    <row r="28" spans="1:48" s="67" customFormat="1" ht="15.75" customHeight="1">
      <c r="A28" s="58" t="str">
        <f t="shared" si="0"/>
        <v>DIST. LA CRUZ</v>
      </c>
      <c r="B28" s="58">
        <f t="shared" si="0"/>
        <v>8966</v>
      </c>
      <c r="C28" s="64">
        <f t="shared" si="1"/>
        <v>1860</v>
      </c>
      <c r="D28" s="64">
        <f t="shared" si="2"/>
        <v>894</v>
      </c>
      <c r="E28" s="64">
        <f t="shared" si="3"/>
        <v>2062</v>
      </c>
      <c r="F28" s="64">
        <f t="shared" si="4"/>
        <v>3551</v>
      </c>
      <c r="G28" s="64">
        <f t="shared" si="5"/>
        <v>599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</row>
    <row r="29" spans="1:48" s="70" customFormat="1" ht="15.75" customHeight="1">
      <c r="A29" s="58" t="str">
        <f t="shared" si="0"/>
        <v>DIST. PAMPAS DE HOSPITAL</v>
      </c>
      <c r="B29" s="58">
        <f t="shared" si="0"/>
        <v>6935</v>
      </c>
      <c r="C29" s="64">
        <f t="shared" si="1"/>
        <v>1391</v>
      </c>
      <c r="D29" s="64">
        <f t="shared" si="2"/>
        <v>715</v>
      </c>
      <c r="E29" s="64">
        <f t="shared" si="3"/>
        <v>1442</v>
      </c>
      <c r="F29" s="64">
        <f t="shared" si="4"/>
        <v>2711</v>
      </c>
      <c r="G29" s="64">
        <f t="shared" si="5"/>
        <v>676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</row>
    <row r="30" spans="1:48" s="70" customFormat="1" ht="15.75" customHeight="1">
      <c r="A30" s="58" t="str">
        <f t="shared" si="0"/>
        <v>DIST. ZORRITOS</v>
      </c>
      <c r="B30" s="58">
        <f t="shared" si="0"/>
        <v>11779</v>
      </c>
      <c r="C30" s="64">
        <f t="shared" si="1"/>
        <v>2599</v>
      </c>
      <c r="D30" s="64">
        <f t="shared" si="2"/>
        <v>1216</v>
      </c>
      <c r="E30" s="64">
        <f t="shared" si="3"/>
        <v>2607</v>
      </c>
      <c r="F30" s="64">
        <f t="shared" si="4"/>
        <v>4510</v>
      </c>
      <c r="G30" s="64">
        <f t="shared" si="5"/>
        <v>847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</row>
    <row r="31" spans="1:48" s="70" customFormat="1" ht="15.75" customHeight="1">
      <c r="A31" s="58" t="str">
        <f t="shared" si="0"/>
        <v>DIST. CANOAS PTA. SAL</v>
      </c>
      <c r="B31" s="58">
        <f t="shared" si="0"/>
        <v>5181</v>
      </c>
      <c r="C31" s="64">
        <f t="shared" si="1"/>
        <v>1184</v>
      </c>
      <c r="D31" s="64">
        <f t="shared" si="2"/>
        <v>530</v>
      </c>
      <c r="E31" s="64">
        <f t="shared" si="3"/>
        <v>1224</v>
      </c>
      <c r="F31" s="64">
        <f t="shared" si="4"/>
        <v>1922</v>
      </c>
      <c r="G31" s="64">
        <f t="shared" si="5"/>
        <v>321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</row>
    <row r="32" spans="1:48" s="70" customFormat="1" ht="15.75" customHeight="1">
      <c r="A32" s="58" t="str">
        <f t="shared" si="0"/>
        <v>DIST. CASITAS</v>
      </c>
      <c r="B32" s="58">
        <f t="shared" si="0"/>
        <v>2220</v>
      </c>
      <c r="C32" s="64">
        <f t="shared" si="1"/>
        <v>406</v>
      </c>
      <c r="D32" s="64">
        <f t="shared" si="2"/>
        <v>190</v>
      </c>
      <c r="E32" s="64">
        <f t="shared" si="3"/>
        <v>384</v>
      </c>
      <c r="F32" s="64">
        <f t="shared" si="4"/>
        <v>908</v>
      </c>
      <c r="G32" s="64">
        <f t="shared" si="5"/>
        <v>332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</row>
    <row r="33" spans="1:48" s="70" customFormat="1" ht="15.75" customHeight="1">
      <c r="A33" s="58" t="str">
        <f t="shared" si="0"/>
        <v>DIST. ZARUMILLA</v>
      </c>
      <c r="B33" s="58">
        <f t="shared" si="0"/>
        <v>21285</v>
      </c>
      <c r="C33" s="64">
        <f t="shared" si="1"/>
        <v>4477</v>
      </c>
      <c r="D33" s="64">
        <f t="shared" si="2"/>
        <v>2314</v>
      </c>
      <c r="E33" s="64">
        <f t="shared" si="3"/>
        <v>5297</v>
      </c>
      <c r="F33" s="64">
        <f t="shared" si="4"/>
        <v>8035</v>
      </c>
      <c r="G33" s="64">
        <f t="shared" si="5"/>
        <v>1162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6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</row>
    <row r="34" spans="1:48" s="70" customFormat="1" ht="15.75" customHeight="1">
      <c r="A34" s="58" t="str">
        <f>+A19</f>
        <v>DIST. MATAPALO</v>
      </c>
      <c r="B34" s="58">
        <f>+B19</f>
        <v>2090</v>
      </c>
      <c r="C34" s="64">
        <f t="shared" si="1"/>
        <v>499</v>
      </c>
      <c r="D34" s="64">
        <f t="shared" si="2"/>
        <v>252</v>
      </c>
      <c r="E34" s="64">
        <f t="shared" si="3"/>
        <v>493</v>
      </c>
      <c r="F34" s="64">
        <f t="shared" si="4"/>
        <v>686</v>
      </c>
      <c r="G34" s="64">
        <f t="shared" si="5"/>
        <v>160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6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</row>
    <row r="35" spans="1:48" s="70" customFormat="1" ht="15.75" customHeight="1">
      <c r="A35" s="58" t="str">
        <f t="shared" si="0"/>
        <v>DIST. PAPAYAL</v>
      </c>
      <c r="B35" s="58">
        <f>+B20</f>
        <v>5283</v>
      </c>
      <c r="C35" s="64">
        <f t="shared" si="1"/>
        <v>1099</v>
      </c>
      <c r="D35" s="64">
        <f t="shared" si="2"/>
        <v>504</v>
      </c>
      <c r="E35" s="64">
        <f t="shared" si="3"/>
        <v>1202</v>
      </c>
      <c r="F35" s="64">
        <f t="shared" si="4"/>
        <v>2071</v>
      </c>
      <c r="G35" s="64">
        <f t="shared" si="5"/>
        <v>407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6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</row>
    <row r="36" spans="1:48" s="70" customFormat="1" ht="15.75" customHeight="1">
      <c r="A36" s="58" t="str">
        <f t="shared" si="0"/>
        <v>DIST. AGUAS VERDES</v>
      </c>
      <c r="B36" s="58">
        <f>+B21</f>
        <v>20841</v>
      </c>
      <c r="C36" s="64">
        <f t="shared" si="1"/>
        <v>5021</v>
      </c>
      <c r="D36" s="64">
        <f t="shared" si="2"/>
        <v>2325</v>
      </c>
      <c r="E36" s="64">
        <f t="shared" si="3"/>
        <v>5314</v>
      </c>
      <c r="F36" s="64">
        <f t="shared" si="4"/>
        <v>7410</v>
      </c>
      <c r="G36" s="64">
        <f t="shared" si="5"/>
        <v>771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6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</row>
    <row r="37" spans="1:48" s="70" customFormat="1" ht="15.75" customHeight="1">
      <c r="A37" s="71" t="s">
        <v>0</v>
      </c>
      <c r="B37" s="68">
        <f>SUM(B24:B36)</f>
        <v>228227</v>
      </c>
      <c r="C37" s="68">
        <f>SUM(C24:C36)</f>
        <v>48884</v>
      </c>
      <c r="D37" s="68">
        <f>SUM(D24:D36)</f>
        <v>23456</v>
      </c>
      <c r="E37" s="68">
        <f>SUM(E24:E36)</f>
        <v>52742</v>
      </c>
      <c r="F37" s="68">
        <f>SUM(F24:F36)</f>
        <v>87998</v>
      </c>
      <c r="G37" s="68">
        <f>SUM(G24:G36)</f>
        <v>15147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6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</row>
    <row r="38" spans="1:48" s="70" customFormat="1" ht="15.75" customHeight="1">
      <c r="A38" s="71"/>
      <c r="B38" s="72"/>
      <c r="C38" s="69"/>
      <c r="D38" s="6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</row>
    <row r="39" spans="1:48" s="70" customFormat="1" ht="15.75" customHeight="1">
      <c r="A39" s="71"/>
      <c r="B39" s="72"/>
      <c r="C39" s="69"/>
      <c r="D39" s="6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</row>
    <row r="40" spans="1:48" s="70" customFormat="1" ht="15.75" customHeight="1">
      <c r="A40" s="71"/>
      <c r="B40" s="72"/>
      <c r="C40" s="69"/>
      <c r="D40" s="6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6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</row>
    <row r="41" spans="1:48" s="70" customFormat="1" ht="15.75" customHeight="1">
      <c r="A41" s="71"/>
      <c r="B41" s="72"/>
      <c r="C41" s="69"/>
      <c r="D41" s="6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</row>
    <row r="42" spans="1:48" s="70" customFormat="1" ht="15.75" customHeight="1">
      <c r="A42" s="71"/>
      <c r="B42" s="72"/>
      <c r="C42" s="69"/>
      <c r="D42" s="6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6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</row>
    <row r="43" spans="1:48" s="18" customFormat="1" ht="12.75">
      <c r="A43" s="1"/>
      <c r="B43" s="3"/>
      <c r="C43" s="2"/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18" customFormat="1" ht="12.75">
      <c r="A44" s="1"/>
      <c r="B44" s="3"/>
      <c r="C44" s="2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18" customFormat="1" ht="12.75">
      <c r="A45" s="1"/>
      <c r="B45" s="3"/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18" customFormat="1" ht="12.75">
      <c r="A46" s="1"/>
      <c r="B46" s="3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18" customFormat="1" ht="12.75">
      <c r="A47" s="1"/>
      <c r="B47" s="3"/>
      <c r="C47" s="2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5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18" customFormat="1" ht="12.75">
      <c r="A48" s="1"/>
      <c r="B48" s="3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5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18" customFormat="1" ht="12.75">
      <c r="A49" s="1"/>
      <c r="B49" s="3"/>
      <c r="C49" s="2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5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18" customFormat="1" ht="12.75">
      <c r="A50" s="1"/>
      <c r="B50" s="3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5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18" customFormat="1" ht="12.75">
      <c r="A51" s="1"/>
      <c r="B51" s="3"/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5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18" customFormat="1" ht="12.75">
      <c r="A52" s="1"/>
      <c r="B52" s="3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5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18" customFormat="1" ht="12.75">
      <c r="A53" s="1"/>
      <c r="B53" s="3"/>
      <c r="C53" s="2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5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18" customFormat="1" ht="12.75">
      <c r="A54" s="1"/>
      <c r="B54" s="3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5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18" customFormat="1" ht="12.75">
      <c r="A55" s="1"/>
      <c r="B55" s="3"/>
      <c r="C55" s="2"/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18" customFormat="1" ht="12.75">
      <c r="A56" s="1"/>
      <c r="B56" s="3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5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18" customFormat="1" ht="12.75">
      <c r="A57" s="1"/>
      <c r="B57" s="3"/>
      <c r="C57" s="2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5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18" customFormat="1" ht="12.75">
      <c r="A58" s="1"/>
      <c r="B58" s="3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5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18" customFormat="1" ht="12.75">
      <c r="A59" s="1"/>
      <c r="B59" s="3"/>
      <c r="C59" s="2"/>
      <c r="D59" s="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5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18" customFormat="1" ht="12.75">
      <c r="A60" s="1"/>
      <c r="B60" s="3"/>
      <c r="C60" s="2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5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18" customFormat="1" ht="12.75">
      <c r="A61" s="1"/>
      <c r="B61" s="3"/>
      <c r="C61" s="2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5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18" customFormat="1" ht="12.75">
      <c r="A62" s="1"/>
      <c r="B62" s="3"/>
      <c r="C62" s="2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5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s="18" customFormat="1" ht="12.75">
      <c r="A63" s="1"/>
      <c r="B63" s="3"/>
      <c r="C63" s="2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5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s="18" customFormat="1" ht="12.75">
      <c r="A64" s="1"/>
      <c r="B64" s="3"/>
      <c r="C64" s="2"/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5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18" customFormat="1" ht="12.75">
      <c r="A65" s="1"/>
      <c r="B65" s="3"/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5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s="18" customFormat="1" ht="12.75">
      <c r="A66" s="1"/>
      <c r="B66" s="3"/>
      <c r="C66" s="2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5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18" customFormat="1" ht="12.75">
      <c r="A67" s="1"/>
      <c r="B67" s="3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5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18" customFormat="1" ht="12.75">
      <c r="A68" s="1"/>
      <c r="B68" s="3"/>
      <c r="C68" s="2"/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5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s="18" customFormat="1" ht="12.75">
      <c r="A69" s="1"/>
      <c r="B69" s="3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5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18" customFormat="1" ht="12.75">
      <c r="A70" s="1"/>
      <c r="B70" s="3"/>
      <c r="C70" s="2"/>
      <c r="D70" s="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18" customFormat="1" ht="12.75">
      <c r="A71" s="1"/>
      <c r="B71" s="3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18" customFormat="1" ht="12.75">
      <c r="A72" s="1"/>
      <c r="B72" s="3"/>
      <c r="C72" s="2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18" customFormat="1" ht="12.75">
      <c r="A73" s="1"/>
      <c r="B73" s="3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18" customFormat="1" ht="12.75">
      <c r="A74" s="1"/>
      <c r="B74" s="3"/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18" customFormat="1" ht="12.75">
      <c r="A75" s="1"/>
      <c r="B75" s="3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18" customFormat="1" ht="12.75">
      <c r="A76" s="1"/>
      <c r="B76" s="3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18" customFormat="1" ht="12.75">
      <c r="A77" s="1"/>
      <c r="B77" s="3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18" customFormat="1" ht="12.75">
      <c r="A78" s="1"/>
      <c r="B78" s="3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18" customFormat="1" ht="12.75">
      <c r="A79" s="1"/>
      <c r="B79" s="3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18" customFormat="1" ht="12.75">
      <c r="A80" s="1"/>
      <c r="B80" s="3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18" customFormat="1" ht="12.75">
      <c r="A81" s="1"/>
      <c r="B81" s="3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18" customFormat="1" ht="12.75">
      <c r="A82" s="1"/>
      <c r="B82" s="3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18" customFormat="1" ht="12.75">
      <c r="A83" s="1"/>
      <c r="B83" s="3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18" customFormat="1" ht="12.75">
      <c r="A84" s="1"/>
      <c r="B84" s="3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18" customFormat="1" ht="12.75">
      <c r="A85" s="1"/>
      <c r="B85" s="3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18" customFormat="1" ht="12.75">
      <c r="A86" s="1"/>
      <c r="B86" s="3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s="18" customFormat="1" ht="12.75">
      <c r="A87" s="1"/>
      <c r="B87" s="3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s="18" customFormat="1" ht="12.75">
      <c r="A88" s="1"/>
      <c r="B88" s="3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s="18" customFormat="1" ht="12.75">
      <c r="A89" s="1"/>
      <c r="B89" s="3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s="18" customFormat="1" ht="12.75">
      <c r="A90" s="1"/>
      <c r="B90" s="3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18" customFormat="1" ht="12.75">
      <c r="A91" s="1"/>
      <c r="B91" s="3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s="18" customFormat="1" ht="12.75">
      <c r="A92" s="1"/>
      <c r="B92" s="3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ht="12.75">
      <c r="AK93" s="5"/>
    </row>
    <row r="94" ht="12.75">
      <c r="AK94" s="5"/>
    </row>
    <row r="95" ht="12.75">
      <c r="AK95" s="5"/>
    </row>
    <row r="96" ht="12.75">
      <c r="AK96" s="5"/>
    </row>
    <row r="97" ht="12.75">
      <c r="AK97" s="5"/>
    </row>
    <row r="98" ht="12.75">
      <c r="AK98" s="5"/>
    </row>
    <row r="99" ht="12.75">
      <c r="AK99" s="5"/>
    </row>
    <row r="100" ht="12.75">
      <c r="AK100" s="5"/>
    </row>
    <row r="101" ht="12.75">
      <c r="AK101" s="5"/>
    </row>
    <row r="102" ht="12.75">
      <c r="AK102" s="5"/>
    </row>
    <row r="103" ht="12.75">
      <c r="AK103" s="5"/>
    </row>
    <row r="104" ht="12.75">
      <c r="AK104" s="5"/>
    </row>
    <row r="105" ht="12.75">
      <c r="AK105" s="5"/>
    </row>
    <row r="106" ht="12.75">
      <c r="AK106" s="5"/>
    </row>
    <row r="107" ht="12.75">
      <c r="AK107" s="5"/>
    </row>
    <row r="108" ht="12.75">
      <c r="AK108" s="5"/>
    </row>
    <row r="109" spans="1:48" s="18" customFormat="1" ht="12.75">
      <c r="A109" s="1"/>
      <c r="B109" s="3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s="18" customFormat="1" ht="12.75">
      <c r="A110" s="1"/>
      <c r="B110" s="3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s="18" customFormat="1" ht="12.75">
      <c r="A111" s="1"/>
      <c r="B111" s="3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18" customFormat="1" ht="12.75">
      <c r="A112" s="1"/>
      <c r="B112" s="3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s="18" customFormat="1" ht="12.75">
      <c r="A113" s="1"/>
      <c r="B113" s="3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s="18" customFormat="1" ht="12.75">
      <c r="A114" s="1"/>
      <c r="B114" s="3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s="18" customFormat="1" ht="12.75">
      <c r="A115" s="1"/>
      <c r="B115" s="3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s="18" customFormat="1" ht="12.75">
      <c r="A116" s="1"/>
      <c r="B116" s="3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s="18" customFormat="1" ht="12.75">
      <c r="A117" s="1"/>
      <c r="B117" s="3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s="18" customFormat="1" ht="12.75">
      <c r="A118" s="1"/>
      <c r="B118" s="3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s="18" customFormat="1" ht="12.75">
      <c r="A119" s="1"/>
      <c r="B119" s="3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18" customFormat="1" ht="12.75">
      <c r="A120" s="1"/>
      <c r="B120" s="3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s="18" customFormat="1" ht="12.75">
      <c r="A121" s="1"/>
      <c r="B121" s="3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5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s="18" customFormat="1" ht="12.75">
      <c r="A122" s="1"/>
      <c r="B122" s="3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5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s="18" customFormat="1" ht="12.75">
      <c r="A123" s="1"/>
      <c r="B123" s="3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s="18" customFormat="1" ht="12.75">
      <c r="A124" s="1"/>
      <c r="B124" s="3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s="18" customFormat="1" ht="12.75">
      <c r="A125" s="1"/>
      <c r="B125" s="3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s="18" customFormat="1" ht="12.75">
      <c r="A126" s="1"/>
      <c r="B126" s="3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s="18" customFormat="1" ht="12.75">
      <c r="A127" s="1"/>
      <c r="B127" s="3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s="18" customFormat="1" ht="12.75">
      <c r="A128" s="1"/>
      <c r="B128" s="3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s="18" customFormat="1" ht="12.75">
      <c r="A129" s="1"/>
      <c r="B129" s="3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s="18" customFormat="1" ht="12.75">
      <c r="A130" s="1"/>
      <c r="B130" s="3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s="18" customFormat="1" ht="12.75">
      <c r="A131" s="1"/>
      <c r="B131" s="3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s="18" customFormat="1" ht="12.75">
      <c r="A132" s="1"/>
      <c r="B132" s="3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s="18" customFormat="1" ht="12.75">
      <c r="A133" s="1"/>
      <c r="B133" s="3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s="18" customFormat="1" ht="12.75">
      <c r="A134" s="1"/>
      <c r="B134" s="3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s="18" customFormat="1" ht="12.75">
      <c r="A135" s="1"/>
      <c r="B135" s="3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s="18" customFormat="1" ht="12.75">
      <c r="A136" s="1"/>
      <c r="B136" s="3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s="18" customFormat="1" ht="12.75">
      <c r="A137" s="1"/>
      <c r="B137" s="3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s="18" customFormat="1" ht="12.75">
      <c r="A138" s="1"/>
      <c r="B138" s="3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s="18" customFormat="1" ht="12.75">
      <c r="A139" s="1"/>
      <c r="B139" s="3"/>
      <c r="C139" s="2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5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s="18" customFormat="1" ht="12.75">
      <c r="A140" s="1"/>
      <c r="B140" s="3"/>
      <c r="C140" s="2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5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s="18" customFormat="1" ht="12.75">
      <c r="A141" s="1"/>
      <c r="B141" s="3"/>
      <c r="C141" s="2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5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s="18" customFormat="1" ht="12.75">
      <c r="A142" s="1"/>
      <c r="B142" s="3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5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s="18" customFormat="1" ht="12.75">
      <c r="A143" s="1"/>
      <c r="B143" s="3"/>
      <c r="C143" s="2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s="18" customFormat="1" ht="12.75">
      <c r="A144" s="1"/>
      <c r="B144" s="3"/>
      <c r="C144" s="2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s="18" customFormat="1" ht="12.75">
      <c r="A145" s="1"/>
      <c r="B145" s="3"/>
      <c r="C145" s="2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s="18" customFormat="1" ht="12.75">
      <c r="A146" s="1"/>
      <c r="B146" s="3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s="18" customFormat="1" ht="12.75">
      <c r="A147" s="1"/>
      <c r="B147" s="3"/>
      <c r="C147" s="2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5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s="18" customFormat="1" ht="12.75">
      <c r="A148" s="1"/>
      <c r="B148" s="3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5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s="18" customFormat="1" ht="12.75">
      <c r="A149" s="1"/>
      <c r="B149" s="3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5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s="18" customFormat="1" ht="12.75">
      <c r="A150" s="1"/>
      <c r="B150" s="3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5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s="18" customFormat="1" ht="12.75">
      <c r="A151" s="1"/>
      <c r="B151" s="3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5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s="18" customFormat="1" ht="12.75">
      <c r="A152" s="1"/>
      <c r="B152" s="3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5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s="18" customFormat="1" ht="12.75">
      <c r="A153" s="1"/>
      <c r="B153" s="3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5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s="18" customFormat="1" ht="12.75">
      <c r="A154" s="1"/>
      <c r="B154" s="3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5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s="18" customFormat="1" ht="12.75">
      <c r="A155" s="1"/>
      <c r="B155" s="3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5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s="18" customFormat="1" ht="12.75">
      <c r="A156" s="1"/>
      <c r="B156" s="3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5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s="18" customFormat="1" ht="12.75">
      <c r="A157" s="1"/>
      <c r="B157" s="3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5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s="18" customFormat="1" ht="12.75">
      <c r="A158" s="1"/>
      <c r="B158" s="3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5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s="18" customFormat="1" ht="12.75">
      <c r="A159" s="1"/>
      <c r="B159" s="3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s="18" customFormat="1" ht="12.75">
      <c r="A160" s="1"/>
      <c r="B160" s="3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5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s="18" customFormat="1" ht="12.75">
      <c r="A161" s="1"/>
      <c r="B161" s="3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5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s="18" customFormat="1" ht="12.75">
      <c r="A162" s="1"/>
      <c r="B162" s="3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5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s="18" customFormat="1" ht="12.75">
      <c r="A163" s="1"/>
      <c r="B163" s="3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5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s="18" customFormat="1" ht="12.75">
      <c r="A164" s="1"/>
      <c r="B164" s="3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s="18" customFormat="1" ht="12.75">
      <c r="A165" s="1"/>
      <c r="B165" s="3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5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s="18" customFormat="1" ht="12.75">
      <c r="A166" s="1"/>
      <c r="B166" s="3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5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s="18" customFormat="1" ht="12.75">
      <c r="A167" s="1"/>
      <c r="B167" s="3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5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s="18" customFormat="1" ht="12.75">
      <c r="A168" s="1"/>
      <c r="B168" s="3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5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s="18" customFormat="1" ht="12.75">
      <c r="A169" s="1"/>
      <c r="B169" s="3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5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s="18" customFormat="1" ht="12.75">
      <c r="A170" s="1"/>
      <c r="B170" s="3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5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s="18" customFormat="1" ht="12.75">
      <c r="A171" s="1"/>
      <c r="B171" s="3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5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s="18" customFormat="1" ht="12.75">
      <c r="A172" s="1"/>
      <c r="B172" s="3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5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s="18" customFormat="1" ht="12.75">
      <c r="A173" s="1"/>
      <c r="B173" s="3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5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s="18" customFormat="1" ht="12.75">
      <c r="A174" s="1"/>
      <c r="B174" s="3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5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s="18" customFormat="1" ht="12.75">
      <c r="A175" s="1"/>
      <c r="B175" s="3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5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s="18" customFormat="1" ht="12.75">
      <c r="A176" s="1"/>
      <c r="B176" s="3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5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s="18" customFormat="1" ht="12.75">
      <c r="A177" s="1"/>
      <c r="B177" s="3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5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s="18" customFormat="1" ht="12.75">
      <c r="A178" s="1"/>
      <c r="B178" s="3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5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s="18" customFormat="1" ht="12.75">
      <c r="A179" s="1"/>
      <c r="B179" s="3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5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s="18" customFormat="1" ht="12.75">
      <c r="A180" s="1"/>
      <c r="B180" s="3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5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s="18" customFormat="1" ht="12.75">
      <c r="A181" s="1"/>
      <c r="B181" s="3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5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s="18" customFormat="1" ht="12.75">
      <c r="A182" s="1"/>
      <c r="B182" s="3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5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s="18" customFormat="1" ht="12.75">
      <c r="A183" s="1"/>
      <c r="B183" s="3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5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s="18" customFormat="1" ht="12.75">
      <c r="A184" s="1"/>
      <c r="B184" s="3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5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s="18" customFormat="1" ht="12.75">
      <c r="A185" s="1"/>
      <c r="B185" s="3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5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s="18" customFormat="1" ht="12.75">
      <c r="A186" s="1"/>
      <c r="B186" s="3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5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s="18" customFormat="1" ht="12.75">
      <c r="A187" s="1"/>
      <c r="B187" s="3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5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s="18" customFormat="1" ht="12.75">
      <c r="A188" s="1"/>
      <c r="B188" s="3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5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s="18" customFormat="1" ht="12.75">
      <c r="A189" s="1"/>
      <c r="B189" s="3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5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s="18" customFormat="1" ht="12.75">
      <c r="A190" s="1"/>
      <c r="B190" s="3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5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s="18" customFormat="1" ht="12.75">
      <c r="A191" s="1"/>
      <c r="B191" s="3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5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s="18" customFormat="1" ht="12.75">
      <c r="A192" s="1"/>
      <c r="B192" s="3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5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s="18" customFormat="1" ht="12.75">
      <c r="A193" s="1"/>
      <c r="B193" s="3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5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s="18" customFormat="1" ht="12.75">
      <c r="A194" s="1"/>
      <c r="B194" s="3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5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s="18" customFormat="1" ht="12.75">
      <c r="A195" s="1"/>
      <c r="B195" s="3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5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s="18" customFormat="1" ht="12.75">
      <c r="A196" s="1"/>
      <c r="B196" s="3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5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s="18" customFormat="1" ht="12.75">
      <c r="A197" s="1"/>
      <c r="B197" s="3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5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s="18" customFormat="1" ht="12.75">
      <c r="A198" s="1"/>
      <c r="B198" s="3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5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s="18" customFormat="1" ht="12.75">
      <c r="A199" s="1"/>
      <c r="B199" s="3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5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s="18" customFormat="1" ht="12.75">
      <c r="A200" s="1"/>
      <c r="B200" s="3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5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s="18" customFormat="1" ht="12.75">
      <c r="A201" s="1"/>
      <c r="B201" s="3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5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s="18" customFormat="1" ht="12.75">
      <c r="A202" s="1"/>
      <c r="B202" s="3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5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s="18" customFormat="1" ht="12.75">
      <c r="A203" s="1"/>
      <c r="B203" s="3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5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s="18" customFormat="1" ht="12.75">
      <c r="A204" s="1"/>
      <c r="B204" s="3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5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s="18" customFormat="1" ht="12.75">
      <c r="A205" s="1"/>
      <c r="B205" s="3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5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s="18" customFormat="1" ht="12.75">
      <c r="A206" s="1"/>
      <c r="B206" s="3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5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s="18" customFormat="1" ht="12.75">
      <c r="A207" s="1"/>
      <c r="B207" s="3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5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s="18" customFormat="1" ht="12.75">
      <c r="A208" s="1"/>
      <c r="B208" s="3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5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s="18" customFormat="1" ht="12.75">
      <c r="A209" s="1"/>
      <c r="B209" s="3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5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s="18" customFormat="1" ht="12.75">
      <c r="A210" s="1"/>
      <c r="B210" s="3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5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s="18" customFormat="1" ht="12.75">
      <c r="A211" s="1"/>
      <c r="B211" s="3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5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s="18" customFormat="1" ht="12.75">
      <c r="A212" s="1"/>
      <c r="B212" s="3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5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s="18" customFormat="1" ht="12.75">
      <c r="A213" s="1"/>
      <c r="B213" s="3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5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s="18" customFormat="1" ht="12.75">
      <c r="A214" s="1"/>
      <c r="B214" s="3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5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s="18" customFormat="1" ht="12.75">
      <c r="A215" s="1"/>
      <c r="B215" s="3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5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s="18" customFormat="1" ht="12.75">
      <c r="A216" s="1"/>
      <c r="B216" s="3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5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s="18" customFormat="1" ht="12.75">
      <c r="A217" s="1"/>
      <c r="B217" s="3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5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s="18" customFormat="1" ht="12.75">
      <c r="A218" s="1"/>
      <c r="B218" s="3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5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s="18" customFormat="1" ht="12.75">
      <c r="A219" s="1"/>
      <c r="B219" s="3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5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s="18" customFormat="1" ht="12.75">
      <c r="A220" s="1"/>
      <c r="B220" s="3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5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s="18" customFormat="1" ht="12.75">
      <c r="A221" s="1"/>
      <c r="B221" s="3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5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s="18" customFormat="1" ht="12.75">
      <c r="A222" s="1"/>
      <c r="B222" s="3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5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18" customFormat="1" ht="12.75">
      <c r="A223" s="1"/>
      <c r="B223" s="3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5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s="18" customFormat="1" ht="12.75">
      <c r="A224" s="1"/>
      <c r="B224" s="3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5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s="18" customFormat="1" ht="12.75">
      <c r="A225" s="1"/>
      <c r="B225" s="3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5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s="18" customFormat="1" ht="12.75">
      <c r="A226" s="1"/>
      <c r="B226" s="3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5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s="18" customFormat="1" ht="12.75">
      <c r="A227" s="1"/>
      <c r="B227" s="3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5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s="18" customFormat="1" ht="12.75">
      <c r="A228" s="1"/>
      <c r="B228" s="3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5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s="18" customFormat="1" ht="12.75">
      <c r="A229" s="1"/>
      <c r="B229" s="3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5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s="18" customFormat="1" ht="12.75">
      <c r="A230" s="1"/>
      <c r="B230" s="3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5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s="18" customFormat="1" ht="12.75">
      <c r="A231" s="1"/>
      <c r="B231" s="3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5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s="18" customFormat="1" ht="12.75">
      <c r="A232" s="1"/>
      <c r="B232" s="3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5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s="18" customFormat="1" ht="12.75">
      <c r="A233" s="1"/>
      <c r="B233" s="3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5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s="18" customFormat="1" ht="12.75">
      <c r="A234" s="1"/>
      <c r="B234" s="3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5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18" customFormat="1" ht="12.75">
      <c r="A235" s="1"/>
      <c r="B235" s="3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5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s="18" customFormat="1" ht="12.75">
      <c r="A236" s="1"/>
      <c r="B236" s="3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5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s="18" customFormat="1" ht="12.75">
      <c r="A237" s="1"/>
      <c r="B237" s="3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5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s="18" customFormat="1" ht="12.75">
      <c r="A238" s="1"/>
      <c r="B238" s="3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5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s="18" customFormat="1" ht="12.75">
      <c r="A239" s="1"/>
      <c r="B239" s="3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5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s="18" customFormat="1" ht="12.75">
      <c r="A240" s="1"/>
      <c r="B240" s="3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5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s="18" customFormat="1" ht="12.75">
      <c r="A241" s="1"/>
      <c r="B241" s="3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5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s="18" customFormat="1" ht="12.75">
      <c r="A242" s="1"/>
      <c r="B242" s="3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5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s="18" customFormat="1" ht="12.75">
      <c r="A243" s="1"/>
      <c r="B243" s="3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5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s="18" customFormat="1" ht="12.75">
      <c r="A244" s="1"/>
      <c r="B244" s="3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5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s="18" customFormat="1" ht="12.75">
      <c r="A245" s="1"/>
      <c r="B245" s="3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5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s="18" customFormat="1" ht="12.75">
      <c r="A246" s="1"/>
      <c r="B246" s="3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5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18" customFormat="1" ht="12.75">
      <c r="A247" s="1"/>
      <c r="B247" s="3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5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18" customFormat="1" ht="12.75">
      <c r="A248" s="1"/>
      <c r="B248" s="3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5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18" customFormat="1" ht="12.75">
      <c r="A249" s="1"/>
      <c r="B249" s="3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5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18" customFormat="1" ht="12.75">
      <c r="A250" s="1"/>
      <c r="B250" s="3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5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s="18" customFormat="1" ht="12.75">
      <c r="A251" s="1"/>
      <c r="B251" s="3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5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s="18" customFormat="1" ht="12.75">
      <c r="A252" s="1"/>
      <c r="B252" s="3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5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s="18" customFormat="1" ht="12.75">
      <c r="A253" s="1"/>
      <c r="B253" s="3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5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s="18" customFormat="1" ht="12.75">
      <c r="A254" s="1"/>
      <c r="B254" s="3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5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s="18" customFormat="1" ht="12.75">
      <c r="A255" s="1"/>
      <c r="B255" s="3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5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s="18" customFormat="1" ht="12.75">
      <c r="A256" s="1"/>
      <c r="B256" s="3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5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s="18" customFormat="1" ht="12.75">
      <c r="A257" s="1"/>
      <c r="B257" s="3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5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s="18" customFormat="1" ht="12.75">
      <c r="A258" s="1"/>
      <c r="B258" s="3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5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s="18" customFormat="1" ht="12.75">
      <c r="A259" s="1"/>
      <c r="B259" s="3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5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s="18" customFormat="1" ht="12.75">
      <c r="A260" s="1"/>
      <c r="B260" s="3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5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s="18" customFormat="1" ht="12.75">
      <c r="A261" s="1"/>
      <c r="B261" s="3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5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s="18" customFormat="1" ht="12.75">
      <c r="A262" s="1"/>
      <c r="B262" s="3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5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s="18" customFormat="1" ht="12.75">
      <c r="A263" s="1"/>
      <c r="B263" s="3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5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s="18" customFormat="1" ht="12.75">
      <c r="A264" s="1"/>
      <c r="B264" s="3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5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s="18" customFormat="1" ht="12.75">
      <c r="A265" s="1"/>
      <c r="B265" s="3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5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s="18" customFormat="1" ht="12.75">
      <c r="A266" s="1"/>
      <c r="B266" s="3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5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s="18" customFormat="1" ht="12.75">
      <c r="A267" s="1"/>
      <c r="B267" s="3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5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s="18" customFormat="1" ht="12.75">
      <c r="A268" s="1"/>
      <c r="B268" s="3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5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s="18" customFormat="1" ht="12.75">
      <c r="A269" s="1"/>
      <c r="B269" s="3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5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s="18" customFormat="1" ht="12.75">
      <c r="A270" s="1"/>
      <c r="B270" s="3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5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s="18" customFormat="1" ht="12.75">
      <c r="A271" s="1"/>
      <c r="B271" s="3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5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s="18" customFormat="1" ht="12.75">
      <c r="A272" s="1"/>
      <c r="B272" s="3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5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s="18" customFormat="1" ht="12.75">
      <c r="A273" s="1"/>
      <c r="B273" s="3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5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s="18" customFormat="1" ht="12.75">
      <c r="A274" s="1"/>
      <c r="B274" s="3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5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s="18" customFormat="1" ht="12.75">
      <c r="A275" s="1"/>
      <c r="B275" s="3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5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s="18" customFormat="1" ht="12.75">
      <c r="A276" s="1"/>
      <c r="B276" s="3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5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s="18" customFormat="1" ht="12.75">
      <c r="A277" s="1"/>
      <c r="B277" s="3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5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s="18" customFormat="1" ht="12.75">
      <c r="A278" s="1"/>
      <c r="B278" s="3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5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s="18" customFormat="1" ht="12.75">
      <c r="A279" s="1"/>
      <c r="B279" s="3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5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s="18" customFormat="1" ht="12.75">
      <c r="A280" s="1"/>
      <c r="B280" s="3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5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s="18" customFormat="1" ht="12.75">
      <c r="A281" s="1"/>
      <c r="B281" s="3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5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s="18" customFormat="1" ht="12.75">
      <c r="A282" s="1"/>
      <c r="B282" s="3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5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s="18" customFormat="1" ht="12.75">
      <c r="A283" s="1"/>
      <c r="B283" s="3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5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s="18" customFormat="1" ht="12.75">
      <c r="A284" s="1"/>
      <c r="B284" s="3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5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s="18" customFormat="1" ht="12.75">
      <c r="A285" s="1"/>
      <c r="B285" s="3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5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s="18" customFormat="1" ht="12.75">
      <c r="A286" s="1"/>
      <c r="B286" s="3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5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s="18" customFormat="1" ht="12.75">
      <c r="A287" s="1"/>
      <c r="B287" s="3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5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s="18" customFormat="1" ht="12.75">
      <c r="A288" s="1"/>
      <c r="B288" s="3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5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s="18" customFormat="1" ht="12.75">
      <c r="A289" s="1"/>
      <c r="B289" s="3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5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s="18" customFormat="1" ht="12.75">
      <c r="A290" s="1"/>
      <c r="B290" s="3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5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s="18" customFormat="1" ht="12.75">
      <c r="A291" s="1"/>
      <c r="B291" s="3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5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s="18" customFormat="1" ht="12.75">
      <c r="A292" s="1"/>
      <c r="B292" s="3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5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s="18" customFormat="1" ht="12.75">
      <c r="A293" s="1"/>
      <c r="B293" s="3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5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s="18" customFormat="1" ht="12.75">
      <c r="A294" s="1"/>
      <c r="B294" s="3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5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  <row r="295" spans="1:48" s="18" customFormat="1" ht="12.75">
      <c r="A295" s="1"/>
      <c r="B295" s="3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5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</row>
    <row r="296" spans="1:48" s="18" customFormat="1" ht="12.75">
      <c r="A296" s="1"/>
      <c r="B296" s="3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5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</row>
    <row r="297" spans="1:48" s="18" customFormat="1" ht="12.75">
      <c r="A297" s="1"/>
      <c r="B297" s="3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5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</row>
    <row r="298" spans="1:48" s="18" customFormat="1" ht="12.75">
      <c r="A298" s="1"/>
      <c r="B298" s="3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5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</row>
    <row r="299" spans="1:48" s="18" customFormat="1" ht="12.75">
      <c r="A299" s="1"/>
      <c r="B299" s="3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5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</row>
    <row r="300" spans="1:48" s="18" customFormat="1" ht="12.75">
      <c r="A300" s="1"/>
      <c r="B300" s="3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5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</row>
    <row r="301" ht="12.75">
      <c r="AK301" s="5"/>
    </row>
    <row r="302" ht="12.75">
      <c r="AK302" s="5"/>
    </row>
    <row r="303" ht="12.75">
      <c r="AK303" s="5"/>
    </row>
    <row r="304" ht="12.75">
      <c r="AK304" s="5"/>
    </row>
    <row r="305" ht="12.75">
      <c r="AK305" s="5"/>
    </row>
    <row r="306" ht="12.75">
      <c r="AK306" s="5"/>
    </row>
    <row r="307" ht="12.75">
      <c r="AK307" s="5"/>
    </row>
    <row r="308" ht="12.75">
      <c r="AK308" s="5"/>
    </row>
    <row r="309" ht="12.75">
      <c r="AK309" s="5"/>
    </row>
    <row r="310" ht="12.75">
      <c r="AK310" s="5"/>
    </row>
    <row r="311" ht="12.75">
      <c r="AK311" s="5"/>
    </row>
    <row r="312" ht="12.75">
      <c r="AK312" s="5"/>
    </row>
    <row r="313" ht="12.75">
      <c r="AK313" s="5"/>
    </row>
    <row r="314" ht="12.75">
      <c r="AK314" s="5"/>
    </row>
    <row r="315" ht="12.75">
      <c r="AK315" s="5"/>
    </row>
    <row r="316" ht="12.75">
      <c r="AK316" s="5"/>
    </row>
    <row r="317" spans="1:48" s="18" customFormat="1" ht="12.75">
      <c r="A317" s="1"/>
      <c r="B317" s="3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5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</row>
    <row r="318" spans="1:48" s="18" customFormat="1" ht="12.75">
      <c r="A318" s="1"/>
      <c r="B318" s="3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5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</row>
    <row r="319" spans="1:48" s="18" customFormat="1" ht="12.75">
      <c r="A319" s="1"/>
      <c r="B319" s="3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5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</row>
    <row r="320" spans="1:48" s="18" customFormat="1" ht="12.75">
      <c r="A320" s="1"/>
      <c r="B320" s="3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5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</row>
    <row r="321" spans="1:48" s="18" customFormat="1" ht="12.75">
      <c r="A321" s="1"/>
      <c r="B321" s="3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5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</row>
    <row r="322" spans="1:48" s="18" customFormat="1" ht="12.75">
      <c r="A322" s="1"/>
      <c r="B322" s="3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5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</row>
    <row r="323" spans="1:48" s="18" customFormat="1" ht="12.75">
      <c r="A323" s="1"/>
      <c r="B323" s="3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5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</row>
    <row r="324" spans="1:48" s="18" customFormat="1" ht="12.75">
      <c r="A324" s="1"/>
      <c r="B324" s="3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5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</row>
    <row r="325" spans="1:48" s="18" customFormat="1" ht="12.75">
      <c r="A325" s="1"/>
      <c r="B325" s="3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5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</row>
    <row r="326" spans="1:48" s="18" customFormat="1" ht="12.75">
      <c r="A326" s="1"/>
      <c r="B326" s="3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5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</row>
    <row r="327" spans="1:48" s="18" customFormat="1" ht="12.75">
      <c r="A327" s="1"/>
      <c r="B327" s="3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5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</row>
    <row r="328" spans="1:48" s="18" customFormat="1" ht="12.75">
      <c r="A328" s="1"/>
      <c r="B328" s="3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5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</row>
    <row r="329" spans="1:48" s="18" customFormat="1" ht="12.75">
      <c r="A329" s="1"/>
      <c r="B329" s="3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5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</row>
    <row r="330" spans="1:48" s="18" customFormat="1" ht="12.75">
      <c r="A330" s="1"/>
      <c r="B330" s="3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5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</row>
    <row r="331" spans="1:48" s="18" customFormat="1" ht="12.75">
      <c r="A331" s="1"/>
      <c r="B331" s="3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5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</row>
    <row r="332" spans="1:48" s="18" customFormat="1" ht="12.75">
      <c r="A332" s="1"/>
      <c r="B332" s="3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5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</row>
    <row r="333" spans="1:48" s="18" customFormat="1" ht="12.75">
      <c r="A333" s="1"/>
      <c r="B333" s="3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5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</row>
    <row r="334" spans="1:48" s="18" customFormat="1" ht="12.75">
      <c r="A334" s="1"/>
      <c r="B334" s="3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5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</row>
    <row r="335" spans="1:48" s="18" customFormat="1" ht="12.75">
      <c r="A335" s="1"/>
      <c r="B335" s="3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5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</row>
    <row r="336" spans="1:48" s="18" customFormat="1" ht="12.75">
      <c r="A336" s="1"/>
      <c r="B336" s="3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5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</row>
    <row r="337" spans="1:48" s="18" customFormat="1" ht="12.75">
      <c r="A337" s="1"/>
      <c r="B337" s="3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5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</row>
    <row r="338" spans="1:48" s="18" customFormat="1" ht="12.75">
      <c r="A338" s="1"/>
      <c r="B338" s="3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5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</row>
    <row r="339" spans="1:48" s="18" customFormat="1" ht="12.75">
      <c r="A339" s="1"/>
      <c r="B339" s="3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5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</row>
    <row r="340" spans="1:48" s="18" customFormat="1" ht="12.75">
      <c r="A340" s="1"/>
      <c r="B340" s="3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5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</row>
    <row r="341" spans="1:48" s="18" customFormat="1" ht="12.75">
      <c r="A341" s="1"/>
      <c r="B341" s="3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5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</row>
    <row r="342" spans="1:48" s="18" customFormat="1" ht="12.75">
      <c r="A342" s="1"/>
      <c r="B342" s="3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5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</row>
    <row r="343" spans="1:48" s="18" customFormat="1" ht="12.75">
      <c r="A343" s="1"/>
      <c r="B343" s="3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5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</row>
  </sheetData>
  <sheetProtection/>
  <mergeCells count="35">
    <mergeCell ref="AU6:AU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C6:D6"/>
    <mergeCell ref="F6:F7"/>
    <mergeCell ref="G6:G7"/>
    <mergeCell ref="H6:H7"/>
    <mergeCell ref="I6:I7"/>
    <mergeCell ref="J6:J7"/>
    <mergeCell ref="A1:AV1"/>
    <mergeCell ref="A2:AV2"/>
    <mergeCell ref="A3:AV3"/>
    <mergeCell ref="B5:B7"/>
    <mergeCell ref="C5:J5"/>
    <mergeCell ref="K5:V5"/>
    <mergeCell ref="W5:AB5"/>
    <mergeCell ref="AC5:AQ5"/>
    <mergeCell ref="AR5:AU5"/>
    <mergeCell ref="AV5:AV7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Jixson Arroyo Medina</cp:lastModifiedBy>
  <cp:lastPrinted>2011-12-27T16:05:16Z</cp:lastPrinted>
  <dcterms:created xsi:type="dcterms:W3CDTF">2010-09-23T09:28:28Z</dcterms:created>
  <dcterms:modified xsi:type="dcterms:W3CDTF">2014-03-18T20:18:30Z</dcterms:modified>
  <cp:category/>
  <cp:version/>
  <cp:contentType/>
  <cp:contentStatus/>
</cp:coreProperties>
</file>